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Záradék" sheetId="1" r:id="rId1"/>
    <sheet name="Összesítő" sheetId="2" r:id="rId2"/>
    <sheet name="Falazás és egyéb kőművesmunka" sheetId="3" r:id="rId3"/>
    <sheet name="Felületképzés" sheetId="4" r:id="rId4"/>
    <sheet name="Általános épületgépészeti szige" sheetId="5" r:id="rId5"/>
    <sheet name="Épületgépészeti csővezeték szer" sheetId="6" r:id="rId6"/>
    <sheet name="Épületgépészeti szerelvények és" sheetId="7" r:id="rId7"/>
  </sheets>
  <definedNames/>
  <calcPr fullCalcOnLoad="1"/>
</workbook>
</file>

<file path=xl/sharedStrings.xml><?xml version="1.0" encoding="utf-8"?>
<sst xmlns="http://schemas.openxmlformats.org/spreadsheetml/2006/main" count="397" uniqueCount="264">
  <si>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</si>
  <si>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</si>
  <si>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</si>
  <si>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</si>
  <si>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</si>
  <si>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</si>
  <si>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</si>
  <si>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</si>
  <si>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</si>
  <si>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</si>
  <si>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</si>
  <si>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</si>
  <si>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33-062-1.2.1-1110002</t>
  </si>
  <si>
    <t>db</t>
  </si>
  <si>
    <t>33-062-1.3.1-2110002</t>
  </si>
  <si>
    <t>33-063-3.2.2</t>
  </si>
  <si>
    <t>m</t>
  </si>
  <si>
    <t>33-063-3.3.2</t>
  </si>
  <si>
    <t>Munkanem összesen:</t>
  </si>
  <si>
    <r>
      <t>Áttörés vezetékek részére, helyreállítással, 0,1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/db méretig, felmenő téglafalban, 25-38 cm vastagság között Kisméretű tömör tégla 250x120x65 mm I.o. Hf5-mc, falazó, cementes mészhabarcs</t>
    </r>
  </si>
  <si>
    <r>
      <t>Áttörés vezetékek részére, helyreállítással, 0,1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/db méretig, felmenő vegyes kő és betonfalba 38,01-50 cm vastagság között Kisméretű tömör tégla 250x120x65 mm I.o. M 1 (Hf10-mc) falazó, cementes mészhabarcs</t>
    </r>
  </si>
  <si>
    <r>
      <t>Horonyvésés, téglafalban,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</si>
  <si>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r>
      <t>Horonyvésés, vegyes kő és beton 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</si>
  <si>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t>Falazás és egyéb kőművesmunka</t>
  </si>
  <si>
    <t>47-021-11.4</t>
  </si>
  <si>
    <t>Acélfelületek előkezelése, festéshez műhelyalapozóval, cső és regisztercső felületén 80 NÁ-ig, függesztőn és tartón, állványzaton</t>
  </si>
  <si>
    <t>47-021-12.4.1-0131032</t>
  </si>
  <si>
    <t>Korróziógátló alapozás cső és regisztercső felületén (NÁ 80-ig), függesztőn és tartóvason, sormosdó állványzaton, műgyanta kötőanyagú, oldószertartalmú festékkel Supralux Koralkyd korroziógátló alapozó, vörös, EAN: 5992451106033</t>
  </si>
  <si>
    <t>47-021-21.4.1-0130701</t>
  </si>
  <si>
    <t>Acélfelületek közbenső festése cső és regisztercső felületén (NÁ 80-ig), függesztőn és tartóvason, sormosdó állványzaton műgyanta kötőanyagú, oldószeres festékkel Trinát alapozófesték, fehér 100, EAN: 5995061117031</t>
  </si>
  <si>
    <t>47-021-21.4.1-0130721</t>
  </si>
  <si>
    <t>Acélfelületek közbenső festése cső és regisztercső felületén (NÁ 80-ig), függesztőn és tartóvason, sormosdó állványzaton műgyanta kötőanyagú, oldószeres festékkel Trinát alapozófesték, sárga 400, EAN: 5995061117710</t>
  </si>
  <si>
    <t>47-021-31.4.1-0141709</t>
  </si>
  <si>
    <t>Acélfelületek átvonó festése cső és regisztercső felületén (NÁ 80-ig), függesztőn és tartóvason, sormosdó állványzaton műgyanta kötőanyagú, oldószeres festékkel Supralux Astralin Univerzális magasfényű zománcfesték, sárga, EAN: 5992454794046</t>
  </si>
  <si>
    <t>Felületképzés</t>
  </si>
  <si>
    <t>80-001-1.3.2.2.1-0126542</t>
  </si>
  <si>
    <t>Fűtési, HMV, HHV vezetékek szigetelése (ívek, idomok, szerelvények szigetelése és burkolás nélkül), polietilén csőhéjjal kasírozott kivitelben, ragasztással, öntapadó ragasztó szalag lezárással, NÁ 114 mm csőátmérőig POLIFOAM polietilén csőhéj</t>
  </si>
  <si>
    <t>alufóliával kasírozott, falvtg.: 20 mm, belső átmérő: 42 mm, Kód: 60006320</t>
  </si>
  <si>
    <t>Általános épületgépészeti szigetelés</t>
  </si>
  <si>
    <t>81-000-1.1.1</t>
  </si>
  <si>
    <t>Csővezetékek bontása, horganyzott vagy fekete acélcsövek tartószerkezetről, vagy padlócsatornából lángvágással, deponálással, DN 50 méretig</t>
  </si>
  <si>
    <t>81-000-1.2.1.2.1</t>
  </si>
  <si>
    <t>Csővezetékek bontása, csővezeték leszerelése átmérőre való tekintet nélkül, ólom nyomó vagy lefolyócső, véséssel, téglafalból</t>
  </si>
  <si>
    <t>81-000-1.2.1.2.2</t>
  </si>
  <si>
    <t>Csővezetékek bontása, csővezeték leszerelése átmérőre való tekintet nélkül, ólom nyomó vagy lefolyócső, véséssel, aljzatból, födémből</t>
  </si>
  <si>
    <t>81-000-1.6</t>
  </si>
  <si>
    <t>Csővezetékek bontása, vízvezeték elzárás és nyitás, javítási munkák előtt és után</t>
  </si>
  <si>
    <t>81-001-1.3.2.1.1.1.1-0326034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</si>
  <si>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</t>
  </si>
  <si>
    <t>külön tételben), DN 12-ig HENCO RIXc többrétegű PE-Xc/Al 0,2/PE-Xc cső tekercsben, piros védőcsőben, 10 bar, 95 °C, 16x2RIXc, Rendelési szám: 100-R16MR</t>
  </si>
  <si>
    <t>81-001-1.3.2.1.1.1.2-0326026</t>
  </si>
  <si>
    <t>külön tételben), DN 15 HENCO Standard többrétegű PE-Xc/Al 0,4/PE-Xc cső tekercsben, piros védőcsőben, 10 bar, 95 °C, 20x2, Rendelési szám: 50-020MR</t>
  </si>
  <si>
    <t>81-001-1.3.2.1.2.1.1-0326078</t>
  </si>
  <si>
    <t>Ivóvíz vezeték, Ötrétegű cső szerelése, PE-Xc/Al/PE-Xc, PE-Xc/Al/PE-Xb, PE-Xb/Al/PE-Xb vagy PE-Xb/Al/PE anyagból, préselt csőkötésekkel, csőidomok és szerelvények elhelyezése, egy préselt kötéssel csatlakozó idomok, DN 12-ig HENCO-szintetikus présidom</t>
  </si>
  <si>
    <t>falikorong, belső menetes, rövid, 16x1/2", Rendelési szám: 2PK-1604KBP</t>
  </si>
  <si>
    <t>81-001-1.3.2.1.2.3.1-0327323</t>
  </si>
  <si>
    <t>Ivóvíz vezeték, Ötrétegű cső szerelése, PE-Xc/Al/PE-Xc, PE-Xc/Al/PE-Xb, PE-Xb/Al/PE-Xb vagy PE-Xb/Al/PE anyagból, préselt csőkötésekkel, csőidomok és szerelvények elhelyezése, három préselt kötéssel csatlakozó idomok, DN 12 HENCO PRESS T-idom egál</t>
  </si>
  <si>
    <t>16x16x16, réz, Rendelési kód: 9P-161616</t>
  </si>
  <si>
    <t>81-002-3.2.1.2.1-0130969</t>
  </si>
  <si>
    <t>PVC lefolyóvezeték szerelése, tokos, gumigyűrűs kötésekkel, cső elhelyezése csőidomokkal, szakaszos tömörségi próbával, horonyba vagy padlócsatornába, DN 32 PIPELIFE PVC-U tokos lefolyócső 32x1,8x500 mm, KAEM032/0.5M</t>
  </si>
  <si>
    <t>81-002-3.2.1.2.2-0130970</t>
  </si>
  <si>
    <t>PVC lefolyóvezeték szerelése, tokos, gumigyűrűs kötésekkel, cső elhelyezése csőidomokkal, szakaszos tömörségi próbával, horonyba vagy padlócsatornába, DN 40 PIPELIFE PVC-U tokos lefolyócső 40x1,8x500 mm, KAEM040/0.5M</t>
  </si>
  <si>
    <t>81-002-3.2.1.2.6-0130975</t>
  </si>
  <si>
    <t>PVC lefolyóvezeték szerelése, tokos, gumigyűrűs kötésekkel, cső elhelyezése csőidomokkal, szakaszos tömörségi próbával, horonyba vagy padlócsatornába, DN 100 PIPELIFE PVC-U tokos lefolyócső 110x2,2x500 mm, KAEM110/0.5M</t>
  </si>
  <si>
    <t>81-003-1.2.1.1.1.1.2-0110010</t>
  </si>
  <si>
    <t>Gázvezeték, Fekete acélcső szerelése, hegesztett kötésekkel, cső elhelyezése szakaszos nyomáspróbával, szabadon, tartószerkezettel, csőátmérő DN 100-méretig, DN 20 Fekete acélcső A 37X 3/4" simavégű</t>
  </si>
  <si>
    <t>81-003-1.2.1.1.1.1.5-0110019</t>
  </si>
  <si>
    <t>Gázvezeték, Fekete acélcső szerelése, hegesztett kötésekkel, cső elhelyezése szakaszos nyomáspróbával, szabadon, tartószerkezettel, csőátmérő DN 100-méretig, DN 40 Fekete acélcső, A 37X 6/4" simavégű</t>
  </si>
  <si>
    <t>81-004-1.5.1.1.1.1.2-0337391</t>
  </si>
  <si>
    <t>Fűtési vezeték, Horganyzott szénacélcső szerelése, préselt csőkötésekkel, cső elhelyezése csőidomok nélkül, szakaszos nyomáspróbával, szabadon, horonyba vagy padlócsatornába, DN 12 - DN 50, DN 15 GEBERIT Mapress szénacél kívül horganyzott cső, d18x1,2,</t>
  </si>
  <si>
    <t>Cikkszám: 29253</t>
  </si>
  <si>
    <t>81-004-1.5.1.1.1.1.4-0337393</t>
  </si>
  <si>
    <t>Fűtési vezeték, Horganyzott szénacélcső szerelése, préselt csőkötésekkel, cső elhelyezése csőidomok nélkül, szakaszos nyomáspróbával, szabadon, horonyba vagy padlócsatornába, DN 12 - DN 50, DN 25 GEBERIT Mapress szénacél kívül horganyzott cső, d28x1,5,</t>
  </si>
  <si>
    <t>Cikkszám: 29255</t>
  </si>
  <si>
    <t>81-004-1.5.1.1.1.1.5-0337394</t>
  </si>
  <si>
    <t>Fűtési vezeték, Horganyzott szénacélcső szerelése, préselt csőkötésekkel, cső elhelyezése csőidomok nélkül, szakaszos nyomáspróbával, szabadon, horonyba vagy padlócsatornába, DN 12 - DN 50, DN 32 GEBERIT Mapress szénacél kívül horganyzott cső, d35x1,5,</t>
  </si>
  <si>
    <t>Cikkszám: 29256</t>
  </si>
  <si>
    <t>81-004-1.5.1.1.2.1.6-0337206</t>
  </si>
  <si>
    <t>Fűtési vezeték, Horganyzott szénacélcső szerelése, préselt csőkötésekkel, cső elhelyezése csőidomok nélkül, szakaszos nyomáspróbával, csőidomok és szerelvények elhelyezése, egy préselt kötéssel csatlakozó idomok, DN 12 - DN 50, DN 32 GEBERIT Mapress</t>
  </si>
  <si>
    <t>szénacél BM egyenes csatlakozó idom, d35-5/4", Cikkszám: 21811</t>
  </si>
  <si>
    <t>81-004-1.5.1.1.2.1.6-0337228</t>
  </si>
  <si>
    <t>szénacél BM egyenes csatlakozó idom, d35-5/4", Cikkszám: 21938</t>
  </si>
  <si>
    <t>81-004-1.5.1.1.2.2.3-0337022</t>
  </si>
  <si>
    <t>Fűtési vezeték, Horganyzott szénacélcső szerelése, préselt csőkötésekkel, cső elhelyezése csőidomok nélkül, szakaszos nyomáspróbával, csőidomok és szerelvények elhelyezése, két préselt kötéssel csatlakozó idomok, DN 12 - DN 50, DN 15 GEBERIT Mapress</t>
  </si>
  <si>
    <t>szénacél 90°-os BB ív, d18, Cikkszám: 20103</t>
  </si>
  <si>
    <t>81-004-1.5.1.1.2.2.4-0337047</t>
  </si>
  <si>
    <t>Fűtési vezeték, Horganyzott szénacélcső szerelése, préselt csőkötésekkel, cső elhelyezése csőidomok nélkül, szakaszos nyomáspróbával, csőidomok és szerelvények elhelyezése, két préselt kötéssel csatlakozó idomok, DN 12 - DN 50, DN 20 GEBERIT Mapress</t>
  </si>
  <si>
    <t>szénacél 90°-os illesztőív, d22, Cikkszám: 20404</t>
  </si>
  <si>
    <t>81-004-1.5.1.1.2.2.6-0337049</t>
  </si>
  <si>
    <t>Fűtési vezeték, Horganyzott szénacélcső szerelése, préselt csőkötésekkel, cső elhelyezése csőidomok nélkül, szakaszos nyomáspróbával, csőidomok és szerelvények elhelyezése, két préselt kötéssel csatlakozó idomok, DN 12 - DN 50, DN 32 GEBERIT Mapress</t>
  </si>
  <si>
    <t>szénacél 90°-os illesztőív, d35, Cikkszám: 20406</t>
  </si>
  <si>
    <t>81-004-1.5.1.1.2.3.3-0337097</t>
  </si>
  <si>
    <t>Fűtési vezeték, Horganyzott szénacélcső szerelése, préselt csőkötésekkel, cső elhelyezése csőidomok nélkül, szakaszos nyomáspróbával, csőidomok és szerelvények elhelyezése, három préselt kötéssel csatlakozó idomok, DN 12 - DN 50, DN 15 GEBERIT Mapress</t>
  </si>
  <si>
    <t>szénacél szűkített "T"-idom, d18-22-18, Cikkszám: 21105</t>
  </si>
  <si>
    <t>81-004-1.5.1.1.2.3.4-0337098</t>
  </si>
  <si>
    <t>Fűtési vezeték, Horganyzott szénacélcső szerelése, préselt csőkötésekkel, cső elhelyezése csőidomok nélkül, szakaszos nyomáspróbával, csőidomok és szerelvények elhelyezése, három préselt kötéssel csatlakozó idomok, DN 12 - DN 50, DN 20 GEBERIT Mapress</t>
  </si>
  <si>
    <t>szénacél szűkített "T"-idom, d22-28-22, Cikkszám: 21107</t>
  </si>
  <si>
    <t>Épületgépészeti csővezeték szerelése</t>
  </si>
  <si>
    <t>82-000-1.2.1</t>
  </si>
  <si>
    <t>Szerelvények leszerelése, menetes szerelvények, DN 50 méretig</t>
  </si>
  <si>
    <t>82-000-2</t>
  </si>
  <si>
    <t>Víz és gáz mérőhelyek szerelvényeinek leszerelése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</si>
  <si>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</si>
  <si>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</si>
  <si>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</si>
  <si>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</t>
  </si>
  <si>
    <t>82-000-3.4</t>
  </si>
  <si>
    <t>Vízellátás berendezési tárgyak leszerelése, WC csésze tartozékokkal</t>
  </si>
  <si>
    <t>82-000-3.6</t>
  </si>
  <si>
    <t>Vízellátás berendezési tárgyak leszerelése, öblítőtartály tartozékokkal</t>
  </si>
  <si>
    <t>82-000-4.1.1</t>
  </si>
  <si>
    <t>Gáz- és fűtésszerelési berendezési tárgyak leszerelése, gázszerelési berendezési tárgyak gázfőző, gáztűzhely, vízmelegítő, hősugárzó, konvektor, fali fűtő</t>
  </si>
  <si>
    <t>82-001-6.2.2-0130525</t>
  </si>
  <si>
    <t>Egyoldalon menetes szerelvény elhelyezése, külső vagy belső menettel, illetve hollandival csatlakoztatva DN 15 gömbcsap MOFÉM kazántöltőcsap 1/2" névleges méret 15 mm, sárgaréz, natúr, 16 bar, Kód: 113-0010-00</t>
  </si>
  <si>
    <t>82-001-7.2.1-0110161</t>
  </si>
  <si>
    <t>Kétoldalon menetes vagy roppantógyűrűs szerelvény elhelyezése, külső vagy belső menettel, illetve hollandival csatlakoztatva DN 15 szelepek, csappantyúk (szabályzó, folytó-elzáró, beavatkozó) MOFÉM sárgaréz sarokszelep 1/2"-1/2" sárgaréz, krómozott, 10</t>
  </si>
  <si>
    <t>bar, Kód: 163-0002-00</t>
  </si>
  <si>
    <t>82-001-7.2.1-0110911</t>
  </si>
  <si>
    <t>Kétoldalon menetes vagy roppantógyűrűs szerelvény elhelyezése, külső vagy belső menettel, illetve hollandival csatlakoztatva DN 15 szelepek, csappantyúk (szabályzó, folytó-elzáró, beavatkozó) MOFÉM csempeszelep kék, 1/2", Kód: 164-0014-00</t>
  </si>
  <si>
    <t>82-001-7.4.2-0130605</t>
  </si>
  <si>
    <t>Kétoldalon menetes vagy roppantógyűrűs szerelvény elhelyezése, külső vagy belső menettel, illetve hollandival csatlakoztatva DN 25 gömbcsap, víz- és gázfőcsap MOFÉM AHA Univerzális gömbcsap 1" bb. menettel, névleges méret 25 mm, sárgaréz, natúr, 16 bar,</t>
  </si>
  <si>
    <t>Kód: 113-0034-00</t>
  </si>
  <si>
    <t>82-001-7.6.2-0130607</t>
  </si>
  <si>
    <t>Kétoldalon menetes vagy roppantógyűrűs szerelvény elhelyezése, külső vagy belső menettel, illetve hollandival csatlakoztatva DN 40 gömbcsap, víz- és gázfőcsap MOFÉM AHA Univerzális gömbcsap 6/4" bb. menettel, vízátbocsátás 590 l/min., névleges méret 40</t>
  </si>
  <si>
    <t>mm, sárgaréz, natúr, 10 bar, Kód: 113-0052-00</t>
  </si>
  <si>
    <t>82-001-13.5-0324165</t>
  </si>
  <si>
    <t xml:space="preserve">Három- vagy négyoldalon menetes vagy roppantógyűrűs szerelvény elhelyezése, külső vagy belső menettel, illetve hollandival csatlakoztatva DN 40 SIEMENS I/XBZ 1 1/2", DN40 kétutú váltószelep (motoros gömbcsap), nyit/zár működés, menetes csatlakozás, PN16, </t>
  </si>
  <si>
    <t>Csz.:I/XBZ 1 1/2"</t>
  </si>
  <si>
    <t>82-001-14.1-0324255</t>
  </si>
  <si>
    <t>Két- és háromjáratú szelepekhez, elektrotermikus és elektromotoros hajtóművek elhelyezése, elektromos bekötés nélkül SIEMENS I/SBC28.3, 2-pont működésű szelepmozgató motor DN40-50 méretű I/VBZ.. és I/XBZ.. típusú szelepekhez, 120sec futásidő, kézi</t>
  </si>
  <si>
    <t>állítási lehetőség és beépített végálláskapcsoló, AC230V,, Csz.: I/SBC28.3</t>
  </si>
  <si>
    <t>82-001-16.2.3-0113289</t>
  </si>
  <si>
    <t>Fűtőtest szerelvény elhelyezése külső vagy belső menettel, illetve hollandival csatlakoztatva DN 15 visszatérő elzárószelep Danfoss RLV egyenes kivitelű radiátor visszatérő csavarzat (nikkelezett) beszabályozási, elzárási, ürítés funkcióval, k.m. 1/2",</t>
  </si>
  <si>
    <t>003L0364</t>
  </si>
  <si>
    <t>82-001-16.2.5-0113202</t>
  </si>
  <si>
    <t>Fűtőtest szerelvény elhelyezése külső vagy belső menettel, illetve hollandival csatlakoztatva DN 15 termosztatikus szelep, termosztatikus szelep szett Danfoss egyenes kivitelű termosztatikus szeleptest, előbeálítással, 013G0014, RA-N 1/2"</t>
  </si>
  <si>
    <t>82-001-17.1.1-0113255</t>
  </si>
  <si>
    <t>Termosztatikus szelepfej felszerelése radiátorszelepre, KLAPP csatlakozóval rögzítve Danfoss termosztatikus fej beépített érzékelővel, 013G2980, RA 2980, 5-26°C</t>
  </si>
  <si>
    <t>82-001-25.2.1-0113356</t>
  </si>
  <si>
    <t>Szorítógyűrűs csavarzat felszerelése külsőmenetes szerelvények kötésére, réz és lágyacél vezetékekhez, DN 25-ig Danfoss szorítógyűrűs csavarzat, 013G4128, G3/4"- 18 mm</t>
  </si>
  <si>
    <t>82-003-1.1.4</t>
  </si>
  <si>
    <t>Meglévő gázmérő és nyomásszabályozó szekrény áthelyezése a szükséges kiegészítő szerelvényekkel, földmunkával</t>
  </si>
  <si>
    <t>82-003-4.2.1-0000001</t>
  </si>
  <si>
    <t>Meglévő gázvezeték hálózat áttervezése, engedélyezési eljárás lefolytatása</t>
  </si>
  <si>
    <t>82-004-1.1-0353221</t>
  </si>
  <si>
    <t xml:space="preserve">Elektromos melegvíztermelő és tároló berendezés elhelyezése, tartozékokkal, szerelvényekkel, vízoldali bekötéssel, elektromos bekötés nélkül, 20 literig HAJDU ZA - 10 zártrendszerű elektromos forróvíztároló, 10 literes alsó elhelyezésű tartály, kombinált </t>
  </si>
  <si>
    <t>biztonsági szeleppel, 2 kW elektromos teljesítmény, Csz.: 2111211711</t>
  </si>
  <si>
    <t>82-004-6.1.1.1-0721003</t>
  </si>
  <si>
    <t xml:space="preserve">Zárt tágulási tartály elhelyezése és bekötése (nyomástartó-, gáztalanító és vízutántöltő  berendezések a 82-004-21-es tételtől), fűtési és hűtési rendszerekben, membrános, 2-80 liter között ZILMET  8 literes zárt tágulási tartály, 5 bar túlnyomásra, csz: </t>
  </si>
  <si>
    <t>4-0301-008</t>
  </si>
  <si>
    <t>82-005-4.11.2.1-0360101</t>
  </si>
  <si>
    <t>Szilárd tüzelésű, melegvízüzemű, acéllemez kazán rendszercsomag elhelyezése és bekötése, puffer tartállyal, 40 kW teljesítményig Celsius P-V 25 klasszikus kazán rendszercsomag 24kW-os kazánnal, tartalma: Celsius P-V 25 klasszikus kazán, szerelhető</t>
  </si>
  <si>
    <t>R-kazánvédő csomag, biztonsági hőcserélő, Euroster 813 vezérlő egység, puffer tartály (750l), motoros váltószelep, Cikkszám: CK-PV25PRCSOM</t>
  </si>
  <si>
    <t>82-005-31.9</t>
  </si>
  <si>
    <t>Tüzeléstechnikai kiegészítők elhelyezése, egyéb tartozékok</t>
  </si>
  <si>
    <t>82-008-3.1.4.1.2-0125679</t>
  </si>
  <si>
    <t>Fűtés-, klíma-, hűtéstechnika nedvestengelyű nagyhatásfokú szabályozott szivattyú, menetes vagy karimás kötéssel, egyes szivattyúk, DN 30/32 Wilo-Stratos PICO 30/1-4 nedvestengelyű nagy hatásfokú keringető szivattyú, DN 30, menetes csatl.,</t>
  </si>
  <si>
    <t>A-energiaoszt., PN10, 1~230V, IP44, +2...+110°C, C:4132464</t>
  </si>
  <si>
    <t>82-009-5.1-0391121</t>
  </si>
  <si>
    <t xml:space="preserve">Mosdó vagy mosómedence berendezés elhelyezése és bekötése, kifolyószelep, bűzelzáró és sarokszelep nélkül, falra szerelhető porcelán kivitelben (komplett) Green Clean - Akadálymentes mosdókagyló, pneumatikus döntőberendezéssel, könyöktámasszal, porcelán, </t>
  </si>
  <si>
    <t>fehér, mozgáskorlátozottak számára kialakított konkáv mosdó, Méretek: 650x570x235 mm, +konzol méretei, GCLB10</t>
  </si>
  <si>
    <t>82-009-6.1-0114531</t>
  </si>
  <si>
    <t>Kézmosó berendezés elhelyezése és bekötése, kifolyószelep, sarokszelep, szifontakaró és bűzelzáró nélkül, porcelán kivitelben BÁZIS porcelán kézmosó, 45 cm, 3 csaplyukkal, fúrt, 4145 45 01, fehér</t>
  </si>
  <si>
    <t>82-009-11.1.1.2-0110231</t>
  </si>
  <si>
    <t>WC csésze elhelyezése és bekötése, öblítőtartály, sarokszelep, WC ülőke,  nyomógomb nélkül, porcelánból, alsókifolyású, mélyöblítésű kivitelben ALFÖLDI/BÁZIS porcelán mélyöblítésű WC csésze, 6 l alsó kifolyású, fehér, Kód: 4033 00 01</t>
  </si>
  <si>
    <t>82-009-11.1.1.2-0391131</t>
  </si>
  <si>
    <t>WC csésze elhelyezése és bekötése, öblítőtartály, sarokszelep, WC ülőke,  nyomógomb nélkül, porcelánból, alsókifolyású, mélyöblítésű kivitelben Green Clean - Álló, alsó kifolyású, elől kivágott, akadálymentes WC-csésze, porcelán, fehér, higiéniai</t>
  </si>
  <si>
    <t>nyílással, Méretek: 480x380x580 mm, GCV21</t>
  </si>
  <si>
    <t>82-009-12.1-0117096</t>
  </si>
  <si>
    <t>WC-csésze kiegészítő szerelvényeinek elhelyezése, WC-ülőke Alföldi WC-ülőke, 8780 95 01, fehér</t>
  </si>
  <si>
    <t>82-009-12.1-0337793</t>
  </si>
  <si>
    <t>WC-csésze kiegészítő szerelvényeinek elhelyezése, WC-ülőke KOLO Nova Pro Bez Barier WC ülőke mozgáskorlátozottak számára, kemény, Duroplaszt, fém zsanérral, Cikkszám: 60114000</t>
  </si>
  <si>
    <t>82-009-12.2.1-0135121</t>
  </si>
  <si>
    <t>WC-csésze kiegészítő szerelvényeinek elhelyezése, WC csatlakozó, alsó kifolyású WC-hez HL200/1, Lágy PE WC-csatlakozó elfordítható excenterrel (0-20mm) és többrészes DN110 ajakos tömítéssel, fehér</t>
  </si>
  <si>
    <t>82-009-13.1-0336861</t>
  </si>
  <si>
    <t>WC öblítőtartály felszerelése és bekötése, falsík elé szerelhető, műanyag LIV Laguna falsík előtti öblítőtartály takarék leállítógombbal, fehér, Cikkszám: 196519</t>
  </si>
  <si>
    <t>82-009-13.1-0391153</t>
  </si>
  <si>
    <t>WC öblítőtartály felszerelése és bekötése, falsík elé szerelhető, műanyag Green Clean - Pneumatikus működtetésű WC tartály szett, falon belüli/kívüli nyomógombbal, ABS műanyag, fehér, GCA00675</t>
  </si>
  <si>
    <t>82-009-18.1-0318333</t>
  </si>
  <si>
    <t>Berendezési tárgyak szerelvényeinek felszerelése, álló kifolyószelep szerelés MOFÉM Eurosztár állószelep perlátorral, kód: 146-0042-00</t>
  </si>
  <si>
    <t>82-009-19.8.1-0318268</t>
  </si>
  <si>
    <t>Csaptelepek és szerelvényeinek felszerelése, orvosi és speciális csaptelepek, mosdócsaptelep MOFÉM TREND PLUS orvosi mosdó csaptelep, fém leeresztő szeleppel, 5 l/perc Eco perlátorral, kód: 159-1501-00</t>
  </si>
  <si>
    <t>82-009-31.2-0110915</t>
  </si>
  <si>
    <t>Vizes berendezési tárgyak bűzelzáróinak felszerelése, mosdóhoz, bidéhez MOFÉM búraszifon leeresztőszeleppel, krómozott, Kód: 165-0027-00</t>
  </si>
  <si>
    <t>82-009-31.2-0391129</t>
  </si>
  <si>
    <t>Vizes berendezési tárgyak bűzelzáróinak felszerelése, mosdóhoz, bidéhez Green Clean - Rejtett szifon, akadálymentes mosdókagylóhoz, falba süllyesztett, flexibilis csővel, műanyag, fehér, térdszabad kialakítást tesz lehetővé, Méretek: 45x152x110 cm, GCSF5</t>
  </si>
  <si>
    <t>82-010-5.3.1-0451181</t>
  </si>
  <si>
    <t>Gázüzemű fűtő készülék elhelyezése, víz- és gázoldali bekötése,földgázra vagy PB gázra, kondenzációs fali- vagy modulkazán 40 kW teljesítményig D-ÉG Euro Condens 25F LCD fűtő kondenzációs gázkazán, fűtési hőteljesítmény (50/30°C): 6,37-26,3 kW,</t>
  </si>
  <si>
    <t>(80/60°C): 5,91-24,53 kW, méret (maxszélxmély): 780x400x358, égéstermék elvezetés: Ø60/100mm (ErP kész), Csz.: DGE20112938</t>
  </si>
  <si>
    <t>82-012-3.2.1.6-0426058</t>
  </si>
  <si>
    <t>Acéllemez kompakt lapradiátor elhelyezése, széthordással, tartókkal, bekötéssel, 2 soros, 1600 mm-ig, 900 mm D-ÉG (Dunaferr) LUX-UNI univerzális 6 csatl.lapradiátor DK (22 típus), 2-soros, 2 konvektorlemezes, burkolattal, 900x 800 mm, fűtőtelj.</t>
  </si>
  <si>
    <t>(90/70/20°C): 2457 W</t>
  </si>
  <si>
    <t>82-012-3.2.2.4-0425770</t>
  </si>
  <si>
    <t>Acéllemez kompakt lapradiátor elhelyezése, széthordással, tartókkal, bekötéssel, 2 soros, 1600 mm felett, 600 mm D-ÉG (Dunaferr) LUX-UNI univerzális 6 csatl.lapradiátor DK (22 típus), 2-soros, 2 konvektorlemezes, burkolattal, 600x2000 mm, fűtőtelj.</t>
  </si>
  <si>
    <t>(90/70/20°C): 4702 W</t>
  </si>
  <si>
    <t>82-012-10.2-0460330</t>
  </si>
  <si>
    <t>Fűtőtest tartószerkezetek elhelyezése, radiátor támasz (talpas vagy fali) (Dunaferr)-LUX-UNI felszerelési egységcsomag, univerzális 3 db-os</t>
  </si>
  <si>
    <t>82-013-12-0360205</t>
  </si>
  <si>
    <t>Elektronikus szabályozó készülék központi fűtés és használati melegvíz hőmérsékletének szabályozására, felszerelve, elektromos bekötés nélkül hőmérséklet-szabályozó Celsius 11M keverőszelep és szivattyúvezérlő grafikus kijelzővel, három- és négyutas</t>
  </si>
  <si>
    <t>keverőszelep vezérlésére szolgál, minden keverőszelep mozgató motor típushoz alkalmazható, amely 230 V-os és önálló végállás kapcsolóval rendelkezik, Cikkszám: CEUR-11M</t>
  </si>
  <si>
    <t>82-013-12-0360208</t>
  </si>
  <si>
    <t xml:space="preserve">Elektronikus szabályozó készülék központi fűtés és használati melegvíz hőmérsékletének szabályozására, felszerelve, elektromos bekötés nélkül hőmérséklet-szabályozó Celsius Q7 vezetékes programozható szobatermosztát (hűtésre - fűtésre), grafikus kijelző, </t>
  </si>
  <si>
    <t>fejlett mikroprocesszoros vezérlő, a szobatermosztát egy berendezést tud irányítani: gázkazán, vagy szelep, vagy szivattyú, beállítható üzemmódok: távollét, vakáció, állandó szellőztetés, eco. külső érzékelő csatlakoztatása (felületérzékelés),</t>
  </si>
  <si>
    <t>felülethőmérséklet-korlátozás - minimum/maximum, Cikkszám: CEUR-Q7</t>
  </si>
  <si>
    <t>82-016-1.1.8-0115511</t>
  </si>
  <si>
    <t>Piperetárgyak elhelyezése egy-három helyen felerősítve, piperepolc ALFÖLDI/BÁZIS porcelán polc 50 cm, csavarozható, fehér, Kód: 4679 00 01</t>
  </si>
  <si>
    <t>82-016-1.1.9-0318742</t>
  </si>
  <si>
    <t>Piperetárgyak elhelyezése egy-három helyen felerősítve, WC-kefe tartóval MOFÉM Fiesta WC kefe fali tartóval, kód: 501-1080-00</t>
  </si>
  <si>
    <t>82-016-1.2.3-0110011</t>
  </si>
  <si>
    <t>Piperetárgyak elhelyezése négy vagy több helyen felerősítve, tükör, elektromos bekötés nélkül Fazettázott tükör világítás nélkül, 50x40 cm</t>
  </si>
  <si>
    <t>82-016-1.2.3-0110013</t>
  </si>
  <si>
    <t>Piperetárgyak elhelyezése négy vagy több helyen felerősítve, tükör, elektromos bekötés nélkül Fazettázott tükör világítás nélkül, 80x60 cm</t>
  </si>
  <si>
    <t>82-016-2.1-0221001</t>
  </si>
  <si>
    <t>Adagoló (szappan, tusfürdő, fertőtlenítő, kézkrém, illatosító) és tartozékainak elhelyezése, falra szerelt kivitelben TORK S-1 fém, fehér színű folyékonyszappan adagoló, Rendelési szám: B&amp;K 252040</t>
  </si>
  <si>
    <t>82-016-3.1-0221011</t>
  </si>
  <si>
    <t>Papíradagolók elhelyezése falra szerelt kivitelben TORK MINI-BOX fém, fehér színű kéztörlőpapír adagoló, 120 m-es tekercshez, Rendelési szám: B&amp;K 200040</t>
  </si>
  <si>
    <t>82-016-3.1-0221021</t>
  </si>
  <si>
    <t>Papíradagolók elhelyezése falra szerelt kivitelben Toalettpapír adagoló fém, fehérre szinterezett, három normál tekercshez, Rendelési szám: B&amp;K M780C</t>
  </si>
  <si>
    <t>82-016-4.3-0391774</t>
  </si>
  <si>
    <t>Hulladékgyűjtő elhelyezése pedálos, padlóra helyezett kivitelben Green Clean - Pedálos hulladékgyűjtő 12 liter, kerek, fehér, acél, fehér, 12 l, kerek, belső kivehető műanyag kosárral, pedálos, GCP4B</t>
  </si>
  <si>
    <t>82-016-12.2</t>
  </si>
  <si>
    <t>Kazánház, illetve hőközpont beszabályozása, beüzemelése 23.261 - 45.440 W teljesítmény között</t>
  </si>
  <si>
    <t>82-016-13.2</t>
  </si>
  <si>
    <t>Próbafűtés, radiátorok beszabályozása 23.261 - 45.440 W teljesítmény között</t>
  </si>
  <si>
    <t>82-016-14.1.1-0353702</t>
  </si>
  <si>
    <t>Füstgázelvezetés (csövek, idomok) elhelyezése zárt égésterű, fűtési és/vagy használati melegvízkészítő kazánok részére, felszerelve, szerelőkőműves munka nélkül, füstcsövek, 60/100 mm HAJDU PPH/PPH cső 60/100 mm L=1000 mm, Csz.: 2359999002</t>
  </si>
  <si>
    <t>82-016-14.2.4.1.1-0353711</t>
  </si>
  <si>
    <t>Füstgázelvezetés (csövek, idomok) elhelyezése zárt égésterű, fűtési és/vagy használati melegvízkészítő kazánok részére, felszerelve, szerelőkőműves munka nélkül, füstcsőidomok, vizsgálóidomok, csappantyúk, toldók, egyenes idom 60/100 mm HAJDU PPH/PPH</t>
  </si>
  <si>
    <t>ellenőrző egyenes 60/100 mm, Csz.: 2359999013</t>
  </si>
  <si>
    <t>82-016-14.2.5.2.1-0353762</t>
  </si>
  <si>
    <t>Füstgázelvezetés (csövek, idomok) elhelyezése zárt égésterű, fűtési és/vagy használati melegvízkészítő kazánok részére, felszerelve, szerelőkőműves munka nélkül, füstcsőidomok, átvezetések, ferdetető 60/100 mm HAJDU PPH/PPH tetőátvezető 60/100 mm L=1100</t>
  </si>
  <si>
    <t>mm terrakotta, Csz.: 2359999020 HAJDU PPH/PPH ferde tető borítás 60/100, 80/125 mm, 25-45° terrakotta, Csz.: 2359999024</t>
  </si>
  <si>
    <t>82-016-14.2.7.1-0353598</t>
  </si>
  <si>
    <t>Füstgázelvezetés (csövek, idomok) elhelyezése zárt égésterű, fűtési és/vagy használati melegvízkészítő kazánok részére, felszerelve, szerelőkőműves munka nélkül, füstcsőidomok, kondenzvíz elvezetés (vízszintes, függőleges) 60/100 mm HAJDU PPH Long John</t>
  </si>
  <si>
    <t>kondenzátum szifon DN40, Csz.: 2359999045</t>
  </si>
  <si>
    <t>Épületgépészeti szerelvények és berendezések szerelése</t>
  </si>
  <si>
    <t>Összesen:</t>
  </si>
  <si>
    <t xml:space="preserve">Név :                                  </t>
  </si>
  <si>
    <t xml:space="preserve">                                       </t>
  </si>
  <si>
    <t xml:space="preserve">TORNYOSNÉMETI KÖZSÉG ÖNKORMÁNYZATA     </t>
  </si>
  <si>
    <t xml:space="preserve">Cím :                                  </t>
  </si>
  <si>
    <t xml:space="preserve">3877.Tornyosnémeti,                    </t>
  </si>
  <si>
    <t xml:space="preserve"> Szám       :                          </t>
  </si>
  <si>
    <t xml:space="preserve">Gazdasor út 12. sz.                    </t>
  </si>
  <si>
    <t xml:space="preserve"> KSH besorolás:                        </t>
  </si>
  <si>
    <t xml:space="preserve"> Teljesítés :                          </t>
  </si>
  <si>
    <t xml:space="preserve">A munka leírása:                       </t>
  </si>
  <si>
    <t xml:space="preserve"> Készítette:                           </t>
  </si>
  <si>
    <t xml:space="preserve">a Tornyosnémeti, Fő út 25. sz., Hrsz: 227. alatt meglévő                      </t>
  </si>
  <si>
    <t xml:space="preserve">- ORVOSI RENDELŐ FELÚJÍTÁSA, KORSZERŰSÍTÉSE -                                 </t>
  </si>
  <si>
    <t xml:space="preserve">- ÉPÜLETGÉPÉSZETI MUNKÁI -                                        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</si>
  <si>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</si>
  <si>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</si>
  <si>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</si>
  <si>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</si>
  <si>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</si>
  <si>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</si>
  <si>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</si>
  <si>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</si>
  <si>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</si>
  <si>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</si>
  <si>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</si>
  <si>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</si>
  <si>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         : 2017.09.29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</si>
</sst>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1" xfId="0" applyFont="1" applyBorder="1" applyAlignment="1">
      <alignment vertical="top"/>
    </xf>
    <xf numFmtId="0" fontId="41" fillId="0" borderId="11" xfId="0" applyFont="1" applyBorder="1" applyAlignment="1">
      <alignment horizontal="right" vertical="top"/>
    </xf>
    <xf numFmtId="0" fontId="41" fillId="0" borderId="12" xfId="0" applyFont="1" applyBorder="1" applyAlignment="1">
      <alignment horizontal="center" vertical="top"/>
    </xf>
    <xf numFmtId="10" fontId="41" fillId="0" borderId="11" xfId="0" applyNumberFormat="1" applyFont="1" applyBorder="1" applyAlignment="1">
      <alignment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0" xfId="0" applyFont="1" applyAlignment="1">
      <alignment horizontal="left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0">
      <selection activeCell="C29" sqref="C29"/>
    </sheetView>
  </sheetViews>
  <sheetFormatPr defaultColWidth="9.140625" defaultRowHeight="15"/>
  <cols>
    <col min="1" max="1" width="36.421875" style="16" customWidth="1"/>
    <col min="2" max="2" width="10.7109375" style="16" customWidth="1"/>
    <col min="3" max="4" width="15.7109375" style="16" customWidth="1"/>
    <col min="5" max="16384" width="9.140625" style="16" customWidth="1"/>
  </cols>
  <sheetData>
    <row r="1" spans="1:4" s="14" customFormat="1" ht="15.75">
      <c r="A1" s="13"/>
      <c r="B1" s="13"/>
      <c r="C1" s="13"/>
      <c r="D1" s="13"/>
    </row>
    <row r="2" spans="1:4" s="14" customFormat="1" ht="15.75">
      <c r="A2" s="13"/>
      <c r="B2" s="13"/>
      <c r="C2" s="13"/>
      <c r="D2" s="13"/>
    </row>
    <row r="3" spans="1:4" s="14" customFormat="1" ht="15.75">
      <c r="A3" s="13"/>
      <c r="B3" s="13"/>
      <c r="C3" s="13"/>
      <c r="D3" s="13"/>
    </row>
    <row r="4" spans="1:4" ht="15.75">
      <c r="A4" s="15"/>
      <c r="B4" s="15"/>
      <c r="C4" s="15"/>
      <c r="D4" s="15"/>
    </row>
    <row r="5" spans="1:4" ht="15.75">
      <c r="A5" s="15"/>
      <c r="B5" s="15"/>
      <c r="C5" s="15"/>
      <c r="D5" s="15"/>
    </row>
    <row r="6" spans="1:4" ht="15.75">
      <c r="A6" s="15"/>
      <c r="B6" s="15"/>
      <c r="C6" s="15"/>
      <c r="D6" s="15"/>
    </row>
    <row r="7" spans="1:4" ht="15.75">
      <c r="A7" s="15"/>
      <c r="B7" s="15"/>
      <c r="C7" s="15"/>
      <c r="D7" s="15"/>
    </row>
    <row r="9" spans="1:3" ht="15.75">
      <c r="A9" s="16" t="s">
        <v>237</v>
      </c>
      <c r="C9" s="16" t="s">
        <v>238</v>
      </c>
    </row>
    <row r="10" spans="1:3" ht="15.75">
      <c r="A10" s="16" t="s">
        <v>239</v>
      </c>
      <c r="C10" s="16" t="s">
        <v>238</v>
      </c>
    </row>
    <row r="11" spans="1:3" ht="15.75">
      <c r="A11" s="16" t="s">
        <v>240</v>
      </c>
      <c r="C11" s="16" t="s">
        <v>263</v>
      </c>
    </row>
    <row r="12" spans="1:3" ht="15.75">
      <c r="A12" s="16" t="s">
        <v>241</v>
      </c>
      <c r="C12" s="16" t="s">
        <v>242</v>
      </c>
    </row>
    <row r="13" spans="1:3" ht="15.75">
      <c r="A13" s="16" t="s">
        <v>243</v>
      </c>
      <c r="C13" s="16" t="s">
        <v>244</v>
      </c>
    </row>
    <row r="14" spans="1:3" ht="15.75">
      <c r="A14" s="16" t="s">
        <v>238</v>
      </c>
      <c r="C14" s="16" t="s">
        <v>245</v>
      </c>
    </row>
    <row r="15" spans="1:3" ht="15.75">
      <c r="A15" s="16" t="s">
        <v>246</v>
      </c>
      <c r="C15" s="16" t="s">
        <v>247</v>
      </c>
    </row>
    <row r="16" ht="15.75">
      <c r="A16" s="16" t="s">
        <v>248</v>
      </c>
    </row>
    <row r="17" ht="15.75">
      <c r="A17" s="16" t="s">
        <v>249</v>
      </c>
    </row>
    <row r="18" ht="15.75">
      <c r="A18" s="16" t="s">
        <v>250</v>
      </c>
    </row>
    <row r="19" ht="15.75">
      <c r="A19" s="16" t="s">
        <v>251</v>
      </c>
    </row>
    <row r="20" ht="15.75">
      <c r="A20" s="16" t="s">
        <v>252</v>
      </c>
    </row>
    <row r="22" spans="1:4" ht="15.75">
      <c r="A22" s="17" t="s">
        <v>253</v>
      </c>
      <c r="B22" s="17"/>
      <c r="C22" s="17"/>
      <c r="D22" s="17"/>
    </row>
    <row r="23" spans="1:4" ht="15.75">
      <c r="A23" s="18" t="s">
        <v>254</v>
      </c>
      <c r="B23" s="18"/>
      <c r="C23" s="19" t="s">
        <v>255</v>
      </c>
      <c r="D23" s="19" t="s">
        <v>256</v>
      </c>
    </row>
    <row r="24" spans="1:4" ht="15.75">
      <c r="A24" s="18" t="s">
        <v>257</v>
      </c>
      <c r="B24" s="18"/>
      <c r="C24" s="18">
        <f>(SUM(Összesítő!B2:B6))</f>
        <v>0</v>
      </c>
      <c r="D24" s="18">
        <f>(SUM(Összesítő!C2:C6))</f>
        <v>0</v>
      </c>
    </row>
    <row r="25" spans="1:4" ht="15.75">
      <c r="A25" s="18" t="s">
        <v>258</v>
      </c>
      <c r="B25" s="18"/>
      <c r="C25" s="18">
        <f>(C24)</f>
        <v>0</v>
      </c>
      <c r="D25" s="18">
        <f>(D24)</f>
        <v>0</v>
      </c>
    </row>
    <row r="26" spans="1:4" ht="15.75">
      <c r="A26" s="16" t="s">
        <v>259</v>
      </c>
      <c r="C26" s="20">
        <f>(C25+D25)</f>
        <v>0</v>
      </c>
      <c r="D26" s="20"/>
    </row>
    <row r="27" spans="1:4" ht="15.75">
      <c r="A27" s="18" t="s">
        <v>260</v>
      </c>
      <c r="B27" s="21">
        <v>0</v>
      </c>
      <c r="C27" s="22">
        <f>(C26*B27)</f>
        <v>0</v>
      </c>
      <c r="D27" s="22"/>
    </row>
    <row r="28" spans="1:4" ht="15.75">
      <c r="A28" s="18" t="s">
        <v>261</v>
      </c>
      <c r="B28" s="18"/>
      <c r="C28" s="23">
        <f>(C26+C27)</f>
        <v>0</v>
      </c>
      <c r="D28" s="23"/>
    </row>
    <row r="32" spans="2:3" ht="15.75">
      <c r="B32" s="20" t="s">
        <v>262</v>
      </c>
      <c r="C32" s="20"/>
    </row>
    <row r="34" ht="15.75">
      <c r="A34" s="24"/>
    </row>
    <row r="35" ht="15.75">
      <c r="A35" s="24"/>
    </row>
    <row r="36" ht="15.75">
      <c r="A36" s="24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23</v>
      </c>
      <c r="B2" s="10">
        <f>'Falazás és egyéb kőművesmunka'!H10</f>
        <v>0</v>
      </c>
      <c r="C2" s="10">
        <f>'Falazás és egyéb kőművesmunka'!I10</f>
        <v>0</v>
      </c>
    </row>
    <row r="3" spans="1:3" ht="15.75">
      <c r="A3" s="10" t="s">
        <v>34</v>
      </c>
      <c r="B3" s="10">
        <f>Felületképzés!H12</f>
        <v>0</v>
      </c>
      <c r="C3" s="10">
        <f>Felületképzés!I12</f>
        <v>0</v>
      </c>
    </row>
    <row r="4" spans="1:3" ht="15.75">
      <c r="A4" s="10" t="s">
        <v>38</v>
      </c>
      <c r="B4" s="10">
        <f>'Általános épületgépészeti szige'!H5</f>
        <v>0</v>
      </c>
      <c r="C4" s="10">
        <f>'Általános épületgépészeti szige'!I5</f>
        <v>0</v>
      </c>
    </row>
    <row r="5" spans="1:3" ht="15.75">
      <c r="A5" s="10" t="s">
        <v>97</v>
      </c>
      <c r="B5" s="10">
        <f>'Épületgépészeti csővezeték szer'!H62</f>
        <v>0</v>
      </c>
      <c r="C5" s="10">
        <f>'Épületgépészeti csővezeték szer'!I62</f>
        <v>0</v>
      </c>
    </row>
    <row r="6" spans="1:3" ht="31.5">
      <c r="A6" s="10" t="s">
        <v>235</v>
      </c>
      <c r="B6" s="10">
        <f>'Épületgépészeti szerelvények és'!H139</f>
        <v>0</v>
      </c>
      <c r="C6" s="10">
        <f>'Épületgépészeti szerelvények és'!I139</f>
        <v>0</v>
      </c>
    </row>
    <row r="7" spans="1:3" s="11" customFormat="1" ht="15.75">
      <c r="A7" s="11" t="s">
        <v>236</v>
      </c>
      <c r="B7" s="11">
        <f>(SUM(B2:B6))</f>
        <v>0</v>
      </c>
      <c r="C7" s="11">
        <f>(SUM(C2:C6))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1" t="s">
        <v>12</v>
      </c>
      <c r="C2" s="2" t="s">
        <v>19</v>
      </c>
      <c r="D2" s="6">
        <v>6</v>
      </c>
      <c r="E2" s="1" t="s">
        <v>13</v>
      </c>
      <c r="H2" s="6">
        <f>(D2*F2)</f>
        <v>0</v>
      </c>
      <c r="I2" s="6">
        <f>(D2*G2)</f>
        <v>0</v>
      </c>
    </row>
    <row r="4" spans="1:9" ht="66.75">
      <c r="A4" s="8">
        <v>2</v>
      </c>
      <c r="B4" s="1" t="s">
        <v>14</v>
      </c>
      <c r="C4" s="2" t="s">
        <v>20</v>
      </c>
      <c r="D4" s="6">
        <v>6</v>
      </c>
      <c r="E4" s="1" t="s">
        <v>13</v>
      </c>
      <c r="H4" s="6">
        <f>(D4*F4)</f>
        <v>0</v>
      </c>
      <c r="I4" s="6">
        <f aca="true" t="shared" si="0" ref="I3:I8">(D4*G4)</f>
        <v>0</v>
      </c>
    </row>
    <row r="6" spans="1:9" ht="28.5">
      <c r="A6" s="8">
        <v>3</v>
      </c>
      <c r="B6" s="1" t="s">
        <v>15</v>
      </c>
      <c r="C6" s="2" t="s">
        <v>21</v>
      </c>
      <c r="D6" s="6">
        <v>15</v>
      </c>
      <c r="E6" s="1" t="s">
        <v>16</v>
      </c>
      <c r="F6" s="6">
        <v>0</v>
      </c>
      <c r="H6" s="6">
        <f>(D6*F6)</f>
        <v>0</v>
      </c>
      <c r="I6" s="6">
        <f t="shared" si="0"/>
        <v>0</v>
      </c>
    </row>
    <row r="8" spans="1:9" ht="28.5">
      <c r="A8" s="8">
        <v>4</v>
      </c>
      <c r="B8" s="1" t="s">
        <v>17</v>
      </c>
      <c r="C8" s="2" t="s">
        <v>22</v>
      </c>
      <c r="D8" s="6">
        <v>10</v>
      </c>
      <c r="E8" s="1" t="s">
        <v>16</v>
      </c>
      <c r="F8" s="6">
        <v>0</v>
      </c>
      <c r="H8" s="6">
        <f>(D8*F8)</f>
        <v>0</v>
      </c>
      <c r="I8" s="6">
        <f t="shared" si="0"/>
        <v>0</v>
      </c>
    </row>
    <row r="10" spans="1:9" s="9" customFormat="1" ht="12.75">
      <c r="A10" s="7"/>
      <c r="B10" s="3"/>
      <c r="C10" s="3" t="s">
        <v>18</v>
      </c>
      <c r="D10" s="5"/>
      <c r="E10" s="3"/>
      <c r="F10" s="5"/>
      <c r="G10" s="5"/>
      <c r="H10" s="5">
        <f>(SUM(H2:H9))</f>
        <v>0</v>
      </c>
      <c r="I10" s="5">
        <f>(SUM(I2:I9))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zoomScalePageLayoutView="0" workbookViewId="0" topLeftCell="A9">
      <selection activeCell="I13" sqref="I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24</v>
      </c>
      <c r="C2" s="2" t="s">
        <v>25</v>
      </c>
      <c r="D2" s="6">
        <v>42</v>
      </c>
      <c r="E2" s="1" t="s">
        <v>16</v>
      </c>
      <c r="F2" s="6">
        <v>0</v>
      </c>
      <c r="H2" s="6">
        <f>(D2*F2)</f>
        <v>0</v>
      </c>
      <c r="I2" s="6">
        <f>(D2*G2)</f>
        <v>0</v>
      </c>
    </row>
    <row r="4" spans="1:9" ht="76.5">
      <c r="A4" s="8">
        <v>2</v>
      </c>
      <c r="B4" s="1" t="s">
        <v>26</v>
      </c>
      <c r="C4" s="2" t="s">
        <v>27</v>
      </c>
      <c r="D4" s="6">
        <v>42</v>
      </c>
      <c r="E4" s="1" t="s">
        <v>16</v>
      </c>
      <c r="H4" s="6">
        <f aca="true" t="shared" si="0" ref="H3:H10">(D4*F4)</f>
        <v>0</v>
      </c>
      <c r="I4" s="6">
        <f aca="true" t="shared" si="1" ref="I3:I10">(D4*G4)</f>
        <v>0</v>
      </c>
    </row>
    <row r="6" spans="1:9" ht="76.5">
      <c r="A6" s="8">
        <v>3</v>
      </c>
      <c r="B6" s="1" t="s">
        <v>28</v>
      </c>
      <c r="C6" s="2" t="s">
        <v>29</v>
      </c>
      <c r="D6" s="6">
        <v>42</v>
      </c>
      <c r="E6" s="1" t="s">
        <v>16</v>
      </c>
      <c r="H6" s="6">
        <f t="shared" si="0"/>
        <v>0</v>
      </c>
      <c r="I6" s="6">
        <f t="shared" si="1"/>
        <v>0</v>
      </c>
    </row>
    <row r="8" spans="1:9" ht="76.5">
      <c r="A8" s="8">
        <v>4</v>
      </c>
      <c r="B8" s="1" t="s">
        <v>30</v>
      </c>
      <c r="C8" s="2" t="s">
        <v>31</v>
      </c>
      <c r="D8" s="6">
        <v>42</v>
      </c>
      <c r="E8" s="1" t="s">
        <v>16</v>
      </c>
      <c r="H8" s="6">
        <f t="shared" si="0"/>
        <v>0</v>
      </c>
      <c r="I8" s="6">
        <f t="shared" si="1"/>
        <v>0</v>
      </c>
    </row>
    <row r="10" spans="1:9" ht="76.5">
      <c r="A10" s="8">
        <v>5</v>
      </c>
      <c r="B10" s="1" t="s">
        <v>32</v>
      </c>
      <c r="C10" s="2" t="s">
        <v>33</v>
      </c>
      <c r="D10" s="6">
        <v>42</v>
      </c>
      <c r="E10" s="1" t="s">
        <v>16</v>
      </c>
      <c r="H10" s="6">
        <f t="shared" si="0"/>
        <v>0</v>
      </c>
      <c r="I10" s="6">
        <f t="shared" si="1"/>
        <v>0</v>
      </c>
    </row>
    <row r="12" spans="1:9" s="9" customFormat="1" ht="12.75">
      <c r="A12" s="7"/>
      <c r="B12" s="3"/>
      <c r="C12" s="3" t="s">
        <v>18</v>
      </c>
      <c r="D12" s="5"/>
      <c r="E12" s="3"/>
      <c r="F12" s="5"/>
      <c r="G12" s="5"/>
      <c r="H12" s="5">
        <f>(SUM(H2:H11))</f>
        <v>0</v>
      </c>
      <c r="I12" s="5">
        <f>(SUM(I2:I11))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35</v>
      </c>
      <c r="C2" s="2" t="s">
        <v>36</v>
      </c>
      <c r="D2" s="6">
        <v>60</v>
      </c>
      <c r="E2" s="1" t="s">
        <v>16</v>
      </c>
      <c r="H2" s="6">
        <f>(D2*F2)</f>
        <v>0</v>
      </c>
      <c r="I2" s="6">
        <f>(D2*G2)</f>
        <v>0</v>
      </c>
    </row>
    <row r="3" ht="25.5">
      <c r="C3" s="2" t="s">
        <v>37</v>
      </c>
    </row>
    <row r="5" spans="1:9" s="9" customFormat="1" ht="12.75">
      <c r="A5" s="7"/>
      <c r="B5" s="3"/>
      <c r="C5" s="3" t="s">
        <v>18</v>
      </c>
      <c r="D5" s="5"/>
      <c r="E5" s="3"/>
      <c r="F5" s="5"/>
      <c r="G5" s="5"/>
      <c r="H5" s="5">
        <f>(SUM(H2:H4))</f>
        <v>0</v>
      </c>
      <c r="I5" s="5">
        <f>(SUM(I2:I4))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Általános épületgépészeti szigetelés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55">
      <selection activeCell="H60" sqref="H6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39</v>
      </c>
      <c r="C2" s="2" t="s">
        <v>40</v>
      </c>
      <c r="D2" s="6">
        <v>50</v>
      </c>
      <c r="E2" s="1" t="s">
        <v>16</v>
      </c>
      <c r="F2" s="6">
        <v>0</v>
      </c>
      <c r="H2" s="6">
        <f>(D2*F2)</f>
        <v>0</v>
      </c>
      <c r="I2" s="6">
        <f>(D2*G2)</f>
        <v>0</v>
      </c>
    </row>
    <row r="4" spans="1:9" ht="38.25">
      <c r="A4" s="8">
        <v>2</v>
      </c>
      <c r="B4" s="1" t="s">
        <v>41</v>
      </c>
      <c r="C4" s="2" t="s">
        <v>42</v>
      </c>
      <c r="D4" s="6">
        <v>2</v>
      </c>
      <c r="E4" s="1" t="s">
        <v>16</v>
      </c>
      <c r="F4" s="6">
        <v>0</v>
      </c>
      <c r="H4" s="6">
        <f aca="true" t="shared" si="0" ref="H3:H59">(D4*F4)</f>
        <v>0</v>
      </c>
      <c r="I4" s="6">
        <f aca="true" t="shared" si="1" ref="I3:I59">(D4*G4)</f>
        <v>0</v>
      </c>
    </row>
    <row r="6" spans="1:9" ht="38.25">
      <c r="A6" s="8">
        <v>3</v>
      </c>
      <c r="B6" s="1" t="s">
        <v>43</v>
      </c>
      <c r="C6" s="2" t="s">
        <v>44</v>
      </c>
      <c r="D6" s="6">
        <v>6</v>
      </c>
      <c r="E6" s="1" t="s">
        <v>16</v>
      </c>
      <c r="F6" s="6">
        <v>0</v>
      </c>
      <c r="H6" s="6">
        <f t="shared" si="0"/>
        <v>0</v>
      </c>
      <c r="I6" s="6">
        <f t="shared" si="1"/>
        <v>0</v>
      </c>
    </row>
    <row r="8" spans="1:9" ht="25.5">
      <c r="A8" s="8">
        <v>4</v>
      </c>
      <c r="B8" s="1" t="s">
        <v>45</v>
      </c>
      <c r="C8" s="2" t="s">
        <v>46</v>
      </c>
      <c r="D8" s="6">
        <v>2</v>
      </c>
      <c r="E8" s="1" t="s">
        <v>13</v>
      </c>
      <c r="F8" s="6">
        <v>0</v>
      </c>
      <c r="H8" s="6">
        <f t="shared" si="0"/>
        <v>0</v>
      </c>
      <c r="I8" s="6">
        <f t="shared" si="1"/>
        <v>0</v>
      </c>
    </row>
    <row r="10" spans="1:9" ht="89.25">
      <c r="A10" s="8">
        <v>5</v>
      </c>
      <c r="B10" s="1" t="s">
        <v>47</v>
      </c>
      <c r="C10" s="2" t="s">
        <v>48</v>
      </c>
      <c r="D10" s="6">
        <v>30</v>
      </c>
      <c r="E10" s="1" t="s">
        <v>16</v>
      </c>
      <c r="H10" s="6">
        <f t="shared" si="0"/>
        <v>0</v>
      </c>
      <c r="I10" s="6">
        <f t="shared" si="1"/>
        <v>0</v>
      </c>
    </row>
    <row r="11" ht="51">
      <c r="C11" s="2" t="s">
        <v>49</v>
      </c>
    </row>
    <row r="13" spans="1:9" ht="89.25">
      <c r="A13" s="8">
        <v>6</v>
      </c>
      <c r="B13" s="1" t="s">
        <v>50</v>
      </c>
      <c r="C13" s="2" t="s">
        <v>48</v>
      </c>
      <c r="D13" s="6">
        <v>20</v>
      </c>
      <c r="E13" s="1" t="s">
        <v>16</v>
      </c>
      <c r="H13" s="6">
        <f t="shared" si="0"/>
        <v>0</v>
      </c>
      <c r="I13" s="6">
        <f t="shared" si="1"/>
        <v>0</v>
      </c>
    </row>
    <row r="14" ht="51">
      <c r="C14" s="2" t="s">
        <v>51</v>
      </c>
    </row>
    <row r="16" spans="1:9" ht="89.25">
      <c r="A16" s="8">
        <v>7</v>
      </c>
      <c r="B16" s="1" t="s">
        <v>52</v>
      </c>
      <c r="C16" s="2" t="s">
        <v>53</v>
      </c>
      <c r="D16" s="6">
        <v>8</v>
      </c>
      <c r="E16" s="1" t="s">
        <v>13</v>
      </c>
      <c r="H16" s="6">
        <f t="shared" si="0"/>
        <v>0</v>
      </c>
      <c r="I16" s="6">
        <f t="shared" si="1"/>
        <v>0</v>
      </c>
    </row>
    <row r="17" ht="25.5">
      <c r="C17" s="2" t="s">
        <v>54</v>
      </c>
    </row>
    <row r="19" spans="1:9" ht="89.25">
      <c r="A19" s="8">
        <v>8</v>
      </c>
      <c r="B19" s="1" t="s">
        <v>55</v>
      </c>
      <c r="C19" s="2" t="s">
        <v>56</v>
      </c>
      <c r="D19" s="6">
        <v>6</v>
      </c>
      <c r="E19" s="1" t="s">
        <v>13</v>
      </c>
      <c r="H19" s="6">
        <f t="shared" si="0"/>
        <v>0</v>
      </c>
      <c r="I19" s="6">
        <f t="shared" si="1"/>
        <v>0</v>
      </c>
    </row>
    <row r="20" ht="12.75">
      <c r="C20" s="2" t="s">
        <v>57</v>
      </c>
    </row>
    <row r="22" spans="1:9" ht="76.5">
      <c r="A22" s="8">
        <v>9</v>
      </c>
      <c r="B22" s="1" t="s">
        <v>58</v>
      </c>
      <c r="C22" s="2" t="s">
        <v>59</v>
      </c>
      <c r="D22" s="6">
        <v>6</v>
      </c>
      <c r="E22" s="1" t="s">
        <v>16</v>
      </c>
      <c r="H22" s="6">
        <f t="shared" si="0"/>
        <v>0</v>
      </c>
      <c r="I22" s="6">
        <f t="shared" si="1"/>
        <v>0</v>
      </c>
    </row>
    <row r="24" spans="1:9" ht="76.5">
      <c r="A24" s="8">
        <v>10</v>
      </c>
      <c r="B24" s="1" t="s">
        <v>60</v>
      </c>
      <c r="C24" s="2" t="s">
        <v>61</v>
      </c>
      <c r="D24" s="6">
        <v>6</v>
      </c>
      <c r="E24" s="1" t="s">
        <v>16</v>
      </c>
      <c r="H24" s="6">
        <f t="shared" si="0"/>
        <v>0</v>
      </c>
      <c r="I24" s="6">
        <f t="shared" si="1"/>
        <v>0</v>
      </c>
    </row>
    <row r="26" spans="1:9" ht="76.5">
      <c r="A26" s="8">
        <v>11</v>
      </c>
      <c r="B26" s="1" t="s">
        <v>62</v>
      </c>
      <c r="C26" s="2" t="s">
        <v>63</v>
      </c>
      <c r="D26" s="6">
        <v>2</v>
      </c>
      <c r="E26" s="1" t="s">
        <v>16</v>
      </c>
      <c r="H26" s="6">
        <f t="shared" si="0"/>
        <v>0</v>
      </c>
      <c r="I26" s="6">
        <f t="shared" si="1"/>
        <v>0</v>
      </c>
    </row>
    <row r="28" spans="1:9" ht="63.75">
      <c r="A28" s="8">
        <v>12</v>
      </c>
      <c r="B28" s="1" t="s">
        <v>64</v>
      </c>
      <c r="C28" s="2" t="s">
        <v>65</v>
      </c>
      <c r="D28" s="6">
        <v>12</v>
      </c>
      <c r="E28" s="1" t="s">
        <v>16</v>
      </c>
      <c r="H28" s="6">
        <f t="shared" si="0"/>
        <v>0</v>
      </c>
      <c r="I28" s="6">
        <f t="shared" si="1"/>
        <v>0</v>
      </c>
    </row>
    <row r="30" spans="1:9" ht="63.75">
      <c r="A30" s="8">
        <v>13</v>
      </c>
      <c r="B30" s="1" t="s">
        <v>66</v>
      </c>
      <c r="C30" s="2" t="s">
        <v>67</v>
      </c>
      <c r="D30" s="6">
        <v>30</v>
      </c>
      <c r="E30" s="1" t="s">
        <v>16</v>
      </c>
      <c r="H30" s="6">
        <f t="shared" si="0"/>
        <v>0</v>
      </c>
      <c r="I30" s="6">
        <f t="shared" si="1"/>
        <v>0</v>
      </c>
    </row>
    <row r="32" spans="1:9" ht="89.25">
      <c r="A32" s="8">
        <v>14</v>
      </c>
      <c r="B32" s="1" t="s">
        <v>68</v>
      </c>
      <c r="C32" s="2" t="s">
        <v>69</v>
      </c>
      <c r="D32" s="6">
        <v>55</v>
      </c>
      <c r="E32" s="1" t="s">
        <v>16</v>
      </c>
      <c r="H32" s="6">
        <f t="shared" si="0"/>
        <v>0</v>
      </c>
      <c r="I32" s="6">
        <f t="shared" si="1"/>
        <v>0</v>
      </c>
    </row>
    <row r="33" ht="12.75">
      <c r="C33" s="2" t="s">
        <v>70</v>
      </c>
    </row>
    <row r="35" spans="1:9" ht="89.25">
      <c r="A35" s="8">
        <v>15</v>
      </c>
      <c r="B35" s="1" t="s">
        <v>71</v>
      </c>
      <c r="C35" s="2" t="s">
        <v>72</v>
      </c>
      <c r="D35" s="6">
        <v>44</v>
      </c>
      <c r="E35" s="1" t="s">
        <v>16</v>
      </c>
      <c r="H35" s="6">
        <f t="shared" si="0"/>
        <v>0</v>
      </c>
      <c r="I35" s="6">
        <f t="shared" si="1"/>
        <v>0</v>
      </c>
    </row>
    <row r="36" ht="12.75">
      <c r="C36" s="2" t="s">
        <v>73</v>
      </c>
    </row>
    <row r="38" spans="1:9" ht="89.25">
      <c r="A38" s="8">
        <v>16</v>
      </c>
      <c r="B38" s="1" t="s">
        <v>74</v>
      </c>
      <c r="C38" s="2" t="s">
        <v>75</v>
      </c>
      <c r="D38" s="6">
        <v>86</v>
      </c>
      <c r="E38" s="1" t="s">
        <v>16</v>
      </c>
      <c r="H38" s="6">
        <f t="shared" si="0"/>
        <v>0</v>
      </c>
      <c r="I38" s="6">
        <f t="shared" si="1"/>
        <v>0</v>
      </c>
    </row>
    <row r="39" ht="12.75">
      <c r="C39" s="2" t="s">
        <v>76</v>
      </c>
    </row>
    <row r="41" spans="1:9" ht="89.25">
      <c r="A41" s="8">
        <v>17</v>
      </c>
      <c r="B41" s="1" t="s">
        <v>77</v>
      </c>
      <c r="C41" s="2" t="s">
        <v>78</v>
      </c>
      <c r="D41" s="6">
        <v>6</v>
      </c>
      <c r="E41" s="1" t="s">
        <v>13</v>
      </c>
      <c r="H41" s="6">
        <f t="shared" si="0"/>
        <v>0</v>
      </c>
      <c r="I41" s="6">
        <f t="shared" si="1"/>
        <v>0</v>
      </c>
    </row>
    <row r="42" ht="25.5">
      <c r="C42" s="2" t="s">
        <v>79</v>
      </c>
    </row>
    <row r="44" spans="1:9" ht="89.25">
      <c r="A44" s="8">
        <v>18</v>
      </c>
      <c r="B44" s="1" t="s">
        <v>80</v>
      </c>
      <c r="C44" s="2" t="s">
        <v>78</v>
      </c>
      <c r="D44" s="6">
        <v>8</v>
      </c>
      <c r="E44" s="1" t="s">
        <v>13</v>
      </c>
      <c r="H44" s="6">
        <f t="shared" si="0"/>
        <v>0</v>
      </c>
      <c r="I44" s="6">
        <f t="shared" si="1"/>
        <v>0</v>
      </c>
    </row>
    <row r="45" ht="25.5">
      <c r="C45" s="2" t="s">
        <v>81</v>
      </c>
    </row>
    <row r="47" spans="1:9" ht="89.25">
      <c r="A47" s="8">
        <v>19</v>
      </c>
      <c r="B47" s="1" t="s">
        <v>82</v>
      </c>
      <c r="C47" s="2" t="s">
        <v>83</v>
      </c>
      <c r="D47" s="6">
        <v>12</v>
      </c>
      <c r="E47" s="1" t="s">
        <v>13</v>
      </c>
      <c r="H47" s="6">
        <f t="shared" si="0"/>
        <v>0</v>
      </c>
      <c r="I47" s="6">
        <f t="shared" si="1"/>
        <v>0</v>
      </c>
    </row>
    <row r="48" ht="12.75">
      <c r="C48" s="2" t="s">
        <v>84</v>
      </c>
    </row>
    <row r="50" spans="1:9" ht="89.25">
      <c r="A50" s="8">
        <v>20</v>
      </c>
      <c r="B50" s="1" t="s">
        <v>85</v>
      </c>
      <c r="C50" s="2" t="s">
        <v>86</v>
      </c>
      <c r="D50" s="6">
        <v>4</v>
      </c>
      <c r="E50" s="1" t="s">
        <v>13</v>
      </c>
      <c r="H50" s="6">
        <f t="shared" si="0"/>
        <v>0</v>
      </c>
      <c r="I50" s="6">
        <f t="shared" si="1"/>
        <v>0</v>
      </c>
    </row>
    <row r="51" ht="25.5">
      <c r="C51" s="2" t="s">
        <v>87</v>
      </c>
    </row>
    <row r="53" spans="1:9" ht="89.25">
      <c r="A53" s="8">
        <v>21</v>
      </c>
      <c r="B53" s="1" t="s">
        <v>88</v>
      </c>
      <c r="C53" s="2" t="s">
        <v>89</v>
      </c>
      <c r="D53" s="6">
        <v>8</v>
      </c>
      <c r="E53" s="1" t="s">
        <v>13</v>
      </c>
      <c r="H53" s="6">
        <f t="shared" si="0"/>
        <v>0</v>
      </c>
      <c r="I53" s="6">
        <f t="shared" si="1"/>
        <v>0</v>
      </c>
    </row>
    <row r="54" ht="25.5">
      <c r="C54" s="2" t="s">
        <v>90</v>
      </c>
    </row>
    <row r="56" spans="1:9" ht="89.25">
      <c r="A56" s="8">
        <v>22</v>
      </c>
      <c r="B56" s="1" t="s">
        <v>91</v>
      </c>
      <c r="C56" s="2" t="s">
        <v>92</v>
      </c>
      <c r="D56" s="6">
        <v>2</v>
      </c>
      <c r="E56" s="1" t="s">
        <v>13</v>
      </c>
      <c r="H56" s="6">
        <f t="shared" si="0"/>
        <v>0</v>
      </c>
      <c r="I56" s="6">
        <f t="shared" si="1"/>
        <v>0</v>
      </c>
    </row>
    <row r="57" ht="25.5">
      <c r="C57" s="2" t="s">
        <v>93</v>
      </c>
    </row>
    <row r="59" spans="1:9" ht="89.25">
      <c r="A59" s="8">
        <v>23</v>
      </c>
      <c r="B59" s="1" t="s">
        <v>94</v>
      </c>
      <c r="C59" s="2" t="s">
        <v>95</v>
      </c>
      <c r="D59" s="6">
        <v>6</v>
      </c>
      <c r="E59" s="1" t="s">
        <v>13</v>
      </c>
      <c r="H59" s="6">
        <f>(D59*F59)</f>
        <v>0</v>
      </c>
      <c r="I59" s="6">
        <f t="shared" si="1"/>
        <v>0</v>
      </c>
    </row>
    <row r="60" ht="25.5">
      <c r="C60" s="2" t="s">
        <v>96</v>
      </c>
    </row>
    <row r="62" spans="1:9" s="9" customFormat="1" ht="12.75">
      <c r="A62" s="7"/>
      <c r="B62" s="3"/>
      <c r="C62" s="3" t="s">
        <v>18</v>
      </c>
      <c r="D62" s="5"/>
      <c r="E62" s="3"/>
      <c r="F62" s="5"/>
      <c r="G62" s="5"/>
      <c r="H62" s="5">
        <f>(SUM(H2:H61))</f>
        <v>0</v>
      </c>
      <c r="I62" s="5">
        <f>(SUM(I2:I61))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Épületgépészeti csővezeték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32">
      <selection activeCell="H137" sqref="H13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98</v>
      </c>
      <c r="C2" s="2" t="s">
        <v>99</v>
      </c>
      <c r="D2" s="6">
        <v>20</v>
      </c>
      <c r="E2" s="1" t="s">
        <v>13</v>
      </c>
      <c r="F2" s="6">
        <v>0</v>
      </c>
      <c r="H2" s="6">
        <f>(D2*F2)</f>
        <v>0</v>
      </c>
      <c r="I2" s="6">
        <f>(D2*G2)</f>
        <v>0</v>
      </c>
    </row>
    <row r="4" spans="1:9" ht="25.5">
      <c r="A4" s="8">
        <v>2</v>
      </c>
      <c r="B4" s="1" t="s">
        <v>100</v>
      </c>
      <c r="C4" s="2" t="s">
        <v>101</v>
      </c>
      <c r="D4" s="6">
        <v>1</v>
      </c>
      <c r="E4" s="1" t="s">
        <v>13</v>
      </c>
      <c r="F4" s="6">
        <v>0</v>
      </c>
      <c r="H4" s="6">
        <f aca="true" t="shared" si="0" ref="H3:H66">(D4*F4)</f>
        <v>0</v>
      </c>
      <c r="I4" s="6">
        <f aca="true" t="shared" si="1" ref="I3:I66">(D4*G4)</f>
        <v>0</v>
      </c>
    </row>
    <row r="6" spans="1:9" ht="38.25">
      <c r="A6" s="8">
        <v>3</v>
      </c>
      <c r="B6" s="1" t="s">
        <v>102</v>
      </c>
      <c r="C6" s="2" t="s">
        <v>103</v>
      </c>
      <c r="D6" s="6">
        <v>2</v>
      </c>
      <c r="E6" s="1" t="s">
        <v>13</v>
      </c>
      <c r="F6" s="6">
        <v>0</v>
      </c>
      <c r="H6" s="6">
        <f t="shared" si="0"/>
        <v>0</v>
      </c>
      <c r="I6" s="6">
        <f t="shared" si="1"/>
        <v>0</v>
      </c>
    </row>
    <row r="8" spans="1:9" ht="25.5">
      <c r="A8" s="8">
        <v>4</v>
      </c>
      <c r="B8" s="1" t="s">
        <v>104</v>
      </c>
      <c r="C8" s="2" t="s">
        <v>105</v>
      </c>
      <c r="D8" s="6">
        <v>3</v>
      </c>
      <c r="E8" s="1" t="s">
        <v>13</v>
      </c>
      <c r="F8" s="6">
        <v>0</v>
      </c>
      <c r="H8" s="6">
        <f t="shared" si="0"/>
        <v>0</v>
      </c>
      <c r="I8" s="6">
        <f t="shared" si="1"/>
        <v>0</v>
      </c>
    </row>
    <row r="10" spans="1:9" ht="25.5">
      <c r="A10" s="8">
        <v>5</v>
      </c>
      <c r="B10" s="1" t="s">
        <v>106</v>
      </c>
      <c r="C10" s="2" t="s">
        <v>107</v>
      </c>
      <c r="D10" s="6">
        <v>3</v>
      </c>
      <c r="E10" s="1" t="s">
        <v>13</v>
      </c>
      <c r="F10" s="6">
        <v>0</v>
      </c>
      <c r="H10" s="6">
        <f t="shared" si="0"/>
        <v>0</v>
      </c>
      <c r="I10" s="6">
        <f t="shared" si="1"/>
        <v>0</v>
      </c>
    </row>
    <row r="12" spans="1:9" ht="25.5">
      <c r="A12" s="8">
        <v>6</v>
      </c>
      <c r="B12" s="1" t="s">
        <v>108</v>
      </c>
      <c r="C12" s="2" t="s">
        <v>109</v>
      </c>
      <c r="D12" s="6">
        <v>3</v>
      </c>
      <c r="E12" s="1" t="s">
        <v>13</v>
      </c>
      <c r="F12" s="6">
        <v>0</v>
      </c>
      <c r="H12" s="6">
        <f t="shared" si="0"/>
        <v>0</v>
      </c>
      <c r="I12" s="6">
        <f t="shared" si="1"/>
        <v>0</v>
      </c>
    </row>
    <row r="14" spans="1:9" ht="51">
      <c r="A14" s="8">
        <v>7</v>
      </c>
      <c r="B14" s="1" t="s">
        <v>110</v>
      </c>
      <c r="C14" s="2" t="s">
        <v>111</v>
      </c>
      <c r="D14" s="6">
        <v>4</v>
      </c>
      <c r="E14" s="1" t="s">
        <v>13</v>
      </c>
      <c r="F14" s="6">
        <v>0</v>
      </c>
      <c r="H14" s="6">
        <f t="shared" si="0"/>
        <v>0</v>
      </c>
      <c r="I14" s="6">
        <f t="shared" si="1"/>
        <v>0</v>
      </c>
    </row>
    <row r="16" spans="1:9" ht="63.75">
      <c r="A16" s="8">
        <v>8</v>
      </c>
      <c r="B16" s="1" t="s">
        <v>112</v>
      </c>
      <c r="C16" s="2" t="s">
        <v>113</v>
      </c>
      <c r="D16" s="6">
        <v>4</v>
      </c>
      <c r="E16" s="1" t="s">
        <v>13</v>
      </c>
      <c r="H16" s="6">
        <f t="shared" si="0"/>
        <v>0</v>
      </c>
      <c r="I16" s="6">
        <f t="shared" si="1"/>
        <v>0</v>
      </c>
    </row>
    <row r="18" spans="1:9" ht="76.5">
      <c r="A18" s="8">
        <v>9</v>
      </c>
      <c r="B18" s="1" t="s">
        <v>114</v>
      </c>
      <c r="C18" s="2" t="s">
        <v>115</v>
      </c>
      <c r="D18" s="6">
        <v>4</v>
      </c>
      <c r="E18" s="1" t="s">
        <v>13</v>
      </c>
      <c r="H18" s="6">
        <f t="shared" si="0"/>
        <v>0</v>
      </c>
      <c r="I18" s="6">
        <f t="shared" si="1"/>
        <v>0</v>
      </c>
    </row>
    <row r="19" ht="12.75">
      <c r="C19" s="2" t="s">
        <v>116</v>
      </c>
    </row>
    <row r="21" spans="1:9" ht="76.5">
      <c r="A21" s="8">
        <v>10</v>
      </c>
      <c r="B21" s="1" t="s">
        <v>117</v>
      </c>
      <c r="C21" s="2" t="s">
        <v>118</v>
      </c>
      <c r="D21" s="6">
        <v>2</v>
      </c>
      <c r="E21" s="1" t="s">
        <v>13</v>
      </c>
      <c r="H21" s="6">
        <f t="shared" si="0"/>
        <v>0</v>
      </c>
      <c r="I21" s="6">
        <f t="shared" si="1"/>
        <v>0</v>
      </c>
    </row>
    <row r="23" spans="1:9" ht="76.5">
      <c r="A23" s="8">
        <v>11</v>
      </c>
      <c r="B23" s="1" t="s">
        <v>119</v>
      </c>
      <c r="C23" s="2" t="s">
        <v>120</v>
      </c>
      <c r="D23" s="6">
        <v>4</v>
      </c>
      <c r="E23" s="1" t="s">
        <v>13</v>
      </c>
      <c r="H23" s="6">
        <f t="shared" si="0"/>
        <v>0</v>
      </c>
      <c r="I23" s="6">
        <f t="shared" si="1"/>
        <v>0</v>
      </c>
    </row>
    <row r="24" ht="12.75">
      <c r="C24" s="2" t="s">
        <v>121</v>
      </c>
    </row>
    <row r="26" spans="1:9" ht="89.25">
      <c r="A26" s="8">
        <v>12</v>
      </c>
      <c r="B26" s="1" t="s">
        <v>122</v>
      </c>
      <c r="C26" s="2" t="s">
        <v>123</v>
      </c>
      <c r="D26" s="6">
        <v>4</v>
      </c>
      <c r="E26" s="1" t="s">
        <v>13</v>
      </c>
      <c r="H26" s="6">
        <f t="shared" si="0"/>
        <v>0</v>
      </c>
      <c r="I26" s="6">
        <f t="shared" si="1"/>
        <v>0</v>
      </c>
    </row>
    <row r="27" ht="12.75">
      <c r="C27" s="2" t="s">
        <v>124</v>
      </c>
    </row>
    <row r="29" spans="1:9" ht="89.25">
      <c r="A29" s="8">
        <v>13</v>
      </c>
      <c r="B29" s="1" t="s">
        <v>125</v>
      </c>
      <c r="C29" s="2" t="s">
        <v>126</v>
      </c>
      <c r="D29" s="6">
        <v>1</v>
      </c>
      <c r="E29" s="1" t="s">
        <v>13</v>
      </c>
      <c r="H29" s="6">
        <f t="shared" si="0"/>
        <v>0</v>
      </c>
      <c r="I29" s="6">
        <f t="shared" si="1"/>
        <v>0</v>
      </c>
    </row>
    <row r="30" ht="12.75">
      <c r="C30" s="2" t="s">
        <v>127</v>
      </c>
    </row>
    <row r="32" spans="1:9" ht="89.25">
      <c r="A32" s="8">
        <v>14</v>
      </c>
      <c r="B32" s="1" t="s">
        <v>128</v>
      </c>
      <c r="C32" s="2" t="s">
        <v>129</v>
      </c>
      <c r="D32" s="6">
        <v>1</v>
      </c>
      <c r="E32" s="1" t="s">
        <v>13</v>
      </c>
      <c r="H32" s="6">
        <f t="shared" si="0"/>
        <v>0</v>
      </c>
      <c r="I32" s="6">
        <f t="shared" si="1"/>
        <v>0</v>
      </c>
    </row>
    <row r="33" ht="25.5">
      <c r="C33" s="2" t="s">
        <v>130</v>
      </c>
    </row>
    <row r="35" spans="1:9" ht="89.25">
      <c r="A35" s="8">
        <v>15</v>
      </c>
      <c r="B35" s="1" t="s">
        <v>131</v>
      </c>
      <c r="C35" s="2" t="s">
        <v>132</v>
      </c>
      <c r="D35" s="6">
        <v>6</v>
      </c>
      <c r="E35" s="1" t="s">
        <v>13</v>
      </c>
      <c r="H35" s="6">
        <f t="shared" si="0"/>
        <v>0</v>
      </c>
      <c r="I35" s="6">
        <f t="shared" si="1"/>
        <v>0</v>
      </c>
    </row>
    <row r="36" ht="12.75">
      <c r="C36" s="2" t="s">
        <v>133</v>
      </c>
    </row>
    <row r="38" spans="1:9" ht="76.5">
      <c r="A38" s="8">
        <v>16</v>
      </c>
      <c r="B38" s="1" t="s">
        <v>134</v>
      </c>
      <c r="C38" s="2" t="s">
        <v>135</v>
      </c>
      <c r="D38" s="6">
        <v>6</v>
      </c>
      <c r="E38" s="1" t="s">
        <v>13</v>
      </c>
      <c r="H38" s="6">
        <f t="shared" si="0"/>
        <v>0</v>
      </c>
      <c r="I38" s="6">
        <f t="shared" si="1"/>
        <v>0</v>
      </c>
    </row>
    <row r="40" spans="1:9" ht="51">
      <c r="A40" s="8">
        <v>17</v>
      </c>
      <c r="B40" s="1" t="s">
        <v>136</v>
      </c>
      <c r="C40" s="2" t="s">
        <v>137</v>
      </c>
      <c r="D40" s="6">
        <v>5</v>
      </c>
      <c r="E40" s="1" t="s">
        <v>13</v>
      </c>
      <c r="H40" s="6">
        <f t="shared" si="0"/>
        <v>0</v>
      </c>
      <c r="I40" s="6">
        <f t="shared" si="1"/>
        <v>0</v>
      </c>
    </row>
    <row r="42" spans="1:9" ht="63.75">
      <c r="A42" s="8">
        <v>18</v>
      </c>
      <c r="B42" s="1" t="s">
        <v>138</v>
      </c>
      <c r="C42" s="2" t="s">
        <v>139</v>
      </c>
      <c r="D42" s="6">
        <v>12</v>
      </c>
      <c r="E42" s="1" t="s">
        <v>13</v>
      </c>
      <c r="H42" s="6">
        <f t="shared" si="0"/>
        <v>0</v>
      </c>
      <c r="I42" s="6">
        <f t="shared" si="1"/>
        <v>0</v>
      </c>
    </row>
    <row r="44" spans="1:9" ht="38.25">
      <c r="A44" s="8">
        <v>19</v>
      </c>
      <c r="B44" s="1" t="s">
        <v>140</v>
      </c>
      <c r="C44" s="2" t="s">
        <v>141</v>
      </c>
      <c r="D44" s="6">
        <v>1</v>
      </c>
      <c r="E44" s="1" t="s">
        <v>13</v>
      </c>
      <c r="H44" s="6">
        <f t="shared" si="0"/>
        <v>0</v>
      </c>
      <c r="I44" s="6">
        <f t="shared" si="1"/>
        <v>0</v>
      </c>
    </row>
    <row r="46" spans="1:9" ht="38.25">
      <c r="A46" s="8">
        <v>20</v>
      </c>
      <c r="B46" s="1" t="s">
        <v>142</v>
      </c>
      <c r="C46" s="2" t="s">
        <v>143</v>
      </c>
      <c r="D46" s="6">
        <v>1</v>
      </c>
      <c r="E46" s="1" t="s">
        <v>13</v>
      </c>
      <c r="H46" s="6">
        <f t="shared" si="0"/>
        <v>0</v>
      </c>
      <c r="I46" s="6">
        <f t="shared" si="1"/>
        <v>0</v>
      </c>
    </row>
    <row r="48" spans="1:9" ht="89.25">
      <c r="A48" s="8">
        <v>21</v>
      </c>
      <c r="B48" s="1" t="s">
        <v>144</v>
      </c>
      <c r="C48" s="2" t="s">
        <v>145</v>
      </c>
      <c r="D48" s="6">
        <v>1</v>
      </c>
      <c r="E48" s="1" t="s">
        <v>13</v>
      </c>
      <c r="H48" s="6">
        <f t="shared" si="0"/>
        <v>0</v>
      </c>
      <c r="I48" s="6">
        <f t="shared" si="1"/>
        <v>0</v>
      </c>
    </row>
    <row r="49" ht="25.5">
      <c r="C49" s="2" t="s">
        <v>146</v>
      </c>
    </row>
    <row r="51" spans="1:9" ht="76.5">
      <c r="A51" s="8">
        <v>22</v>
      </c>
      <c r="B51" s="1" t="s">
        <v>147</v>
      </c>
      <c r="C51" s="2" t="s">
        <v>148</v>
      </c>
      <c r="D51" s="6">
        <v>1</v>
      </c>
      <c r="E51" s="1" t="s">
        <v>13</v>
      </c>
      <c r="H51" s="6">
        <f t="shared" si="0"/>
        <v>0</v>
      </c>
      <c r="I51" s="6">
        <f t="shared" si="1"/>
        <v>0</v>
      </c>
    </row>
    <row r="52" ht="12.75">
      <c r="C52" s="2" t="s">
        <v>149</v>
      </c>
    </row>
    <row r="54" spans="1:9" ht="76.5">
      <c r="A54" s="8">
        <v>23</v>
      </c>
      <c r="B54" s="1" t="s">
        <v>150</v>
      </c>
      <c r="C54" s="2" t="s">
        <v>151</v>
      </c>
      <c r="D54" s="6">
        <v>1</v>
      </c>
      <c r="E54" s="1" t="s">
        <v>13</v>
      </c>
      <c r="H54" s="6">
        <f t="shared" si="0"/>
        <v>0</v>
      </c>
      <c r="I54" s="6">
        <f t="shared" si="1"/>
        <v>0</v>
      </c>
    </row>
    <row r="55" ht="51">
      <c r="C55" s="2" t="s">
        <v>152</v>
      </c>
    </row>
    <row r="57" spans="1:9" ht="25.5">
      <c r="A57" s="8">
        <v>24</v>
      </c>
      <c r="B57" s="1" t="s">
        <v>153</v>
      </c>
      <c r="C57" s="2" t="s">
        <v>154</v>
      </c>
      <c r="D57" s="6">
        <v>1</v>
      </c>
      <c r="E57" s="1" t="s">
        <v>13</v>
      </c>
      <c r="H57" s="6">
        <f t="shared" si="0"/>
        <v>0</v>
      </c>
      <c r="I57" s="6">
        <f t="shared" si="1"/>
        <v>0</v>
      </c>
    </row>
    <row r="59" spans="1:9" ht="76.5">
      <c r="A59" s="8">
        <v>25</v>
      </c>
      <c r="B59" s="1" t="s">
        <v>155</v>
      </c>
      <c r="C59" s="2" t="s">
        <v>156</v>
      </c>
      <c r="D59" s="6">
        <v>1</v>
      </c>
      <c r="E59" s="1" t="s">
        <v>13</v>
      </c>
      <c r="H59" s="6">
        <f t="shared" si="0"/>
        <v>0</v>
      </c>
      <c r="I59" s="6">
        <f t="shared" si="1"/>
        <v>0</v>
      </c>
    </row>
    <row r="60" ht="25.5">
      <c r="C60" s="2" t="s">
        <v>157</v>
      </c>
    </row>
    <row r="62" spans="1:9" ht="89.25">
      <c r="A62" s="8">
        <v>26</v>
      </c>
      <c r="B62" s="1" t="s">
        <v>158</v>
      </c>
      <c r="C62" s="2" t="s">
        <v>159</v>
      </c>
      <c r="D62" s="6">
        <v>1</v>
      </c>
      <c r="E62" s="1" t="s">
        <v>13</v>
      </c>
      <c r="H62" s="6">
        <f t="shared" si="0"/>
        <v>0</v>
      </c>
      <c r="I62" s="6">
        <f t="shared" si="1"/>
        <v>0</v>
      </c>
    </row>
    <row r="63" ht="38.25">
      <c r="C63" s="2" t="s">
        <v>160</v>
      </c>
    </row>
    <row r="65" spans="1:9" ht="63.75">
      <c r="A65" s="8">
        <v>27</v>
      </c>
      <c r="B65" s="1" t="s">
        <v>161</v>
      </c>
      <c r="C65" s="2" t="s">
        <v>162</v>
      </c>
      <c r="D65" s="6">
        <v>2</v>
      </c>
      <c r="E65" s="1" t="s">
        <v>13</v>
      </c>
      <c r="H65" s="6">
        <f t="shared" si="0"/>
        <v>0</v>
      </c>
      <c r="I65" s="6">
        <f t="shared" si="1"/>
        <v>0</v>
      </c>
    </row>
    <row r="67" spans="1:9" ht="89.25">
      <c r="A67" s="8">
        <v>28</v>
      </c>
      <c r="B67" s="1" t="s">
        <v>163</v>
      </c>
      <c r="C67" s="2" t="s">
        <v>164</v>
      </c>
      <c r="D67" s="6">
        <v>2</v>
      </c>
      <c r="E67" s="1" t="s">
        <v>13</v>
      </c>
      <c r="H67" s="6">
        <f aca="true" t="shared" si="2" ref="H67:H130">(D67*F67)</f>
        <v>0</v>
      </c>
      <c r="I67" s="6">
        <f aca="true" t="shared" si="3" ref="I67:I130">(D67*G67)</f>
        <v>0</v>
      </c>
    </row>
    <row r="69" spans="1:9" ht="89.25">
      <c r="A69" s="8">
        <v>29</v>
      </c>
      <c r="B69" s="1" t="s">
        <v>165</v>
      </c>
      <c r="C69" s="2" t="s">
        <v>166</v>
      </c>
      <c r="D69" s="6">
        <v>1</v>
      </c>
      <c r="E69" s="1" t="s">
        <v>13</v>
      </c>
      <c r="H69" s="6">
        <f t="shared" si="2"/>
        <v>0</v>
      </c>
      <c r="I69" s="6">
        <f t="shared" si="3"/>
        <v>0</v>
      </c>
    </row>
    <row r="70" ht="12.75">
      <c r="C70" s="2" t="s">
        <v>167</v>
      </c>
    </row>
    <row r="72" spans="1:9" ht="38.25">
      <c r="A72" s="8">
        <v>30</v>
      </c>
      <c r="B72" s="1" t="s">
        <v>168</v>
      </c>
      <c r="C72" s="2" t="s">
        <v>169</v>
      </c>
      <c r="D72" s="6">
        <v>2</v>
      </c>
      <c r="E72" s="1" t="s">
        <v>13</v>
      </c>
      <c r="H72" s="6">
        <f t="shared" si="2"/>
        <v>0</v>
      </c>
      <c r="I72" s="6">
        <f t="shared" si="3"/>
        <v>0</v>
      </c>
    </row>
    <row r="74" spans="1:9" ht="63.75">
      <c r="A74" s="8">
        <v>31</v>
      </c>
      <c r="B74" s="1" t="s">
        <v>170</v>
      </c>
      <c r="C74" s="2" t="s">
        <v>171</v>
      </c>
      <c r="D74" s="6">
        <v>1</v>
      </c>
      <c r="E74" s="1" t="s">
        <v>13</v>
      </c>
      <c r="H74" s="6">
        <f t="shared" si="2"/>
        <v>0</v>
      </c>
      <c r="I74" s="6">
        <f t="shared" si="3"/>
        <v>0</v>
      </c>
    </row>
    <row r="76" spans="1:9" ht="63.75">
      <c r="A76" s="8">
        <v>32</v>
      </c>
      <c r="B76" s="1" t="s">
        <v>172</v>
      </c>
      <c r="C76" s="2" t="s">
        <v>173</v>
      </c>
      <c r="D76" s="6">
        <v>2</v>
      </c>
      <c r="E76" s="1" t="s">
        <v>13</v>
      </c>
      <c r="H76" s="6">
        <f t="shared" si="2"/>
        <v>0</v>
      </c>
      <c r="I76" s="6">
        <f t="shared" si="3"/>
        <v>0</v>
      </c>
    </row>
    <row r="78" spans="1:9" ht="51">
      <c r="A78" s="8">
        <v>33</v>
      </c>
      <c r="B78" s="1" t="s">
        <v>174</v>
      </c>
      <c r="C78" s="2" t="s">
        <v>175</v>
      </c>
      <c r="D78" s="6">
        <v>2</v>
      </c>
      <c r="E78" s="1" t="s">
        <v>13</v>
      </c>
      <c r="H78" s="6">
        <f t="shared" si="2"/>
        <v>0</v>
      </c>
      <c r="I78" s="6">
        <f t="shared" si="3"/>
        <v>0</v>
      </c>
    </row>
    <row r="80" spans="1:9" ht="63.75">
      <c r="A80" s="8">
        <v>34</v>
      </c>
      <c r="B80" s="1" t="s">
        <v>176</v>
      </c>
      <c r="C80" s="2" t="s">
        <v>177</v>
      </c>
      <c r="D80" s="6">
        <v>1</v>
      </c>
      <c r="E80" s="1" t="s">
        <v>13</v>
      </c>
      <c r="H80" s="6">
        <f t="shared" si="2"/>
        <v>0</v>
      </c>
      <c r="I80" s="6">
        <f t="shared" si="3"/>
        <v>0</v>
      </c>
    </row>
    <row r="82" spans="1:9" ht="51">
      <c r="A82" s="8">
        <v>35</v>
      </c>
      <c r="B82" s="1" t="s">
        <v>178</v>
      </c>
      <c r="C82" s="2" t="s">
        <v>179</v>
      </c>
      <c r="D82" s="6">
        <v>2</v>
      </c>
      <c r="E82" s="1" t="s">
        <v>13</v>
      </c>
      <c r="H82" s="6">
        <f t="shared" si="2"/>
        <v>0</v>
      </c>
      <c r="I82" s="6">
        <f t="shared" si="3"/>
        <v>0</v>
      </c>
    </row>
    <row r="84" spans="1:9" ht="76.5">
      <c r="A84" s="8">
        <v>36</v>
      </c>
      <c r="B84" s="1" t="s">
        <v>180</v>
      </c>
      <c r="C84" s="2" t="s">
        <v>181</v>
      </c>
      <c r="D84" s="6">
        <v>2</v>
      </c>
      <c r="E84" s="1" t="s">
        <v>13</v>
      </c>
      <c r="H84" s="6">
        <f t="shared" si="2"/>
        <v>0</v>
      </c>
      <c r="I84" s="6">
        <f t="shared" si="3"/>
        <v>0</v>
      </c>
    </row>
    <row r="86" spans="1:9" ht="51">
      <c r="A86" s="8">
        <v>37</v>
      </c>
      <c r="B86" s="1" t="s">
        <v>182</v>
      </c>
      <c r="C86" s="2" t="s">
        <v>183</v>
      </c>
      <c r="D86" s="6">
        <v>2</v>
      </c>
      <c r="E86" s="1" t="s">
        <v>13</v>
      </c>
      <c r="H86" s="6">
        <f t="shared" si="2"/>
        <v>0</v>
      </c>
      <c r="I86" s="6">
        <f t="shared" si="3"/>
        <v>0</v>
      </c>
    </row>
    <row r="88" spans="1:9" ht="76.5">
      <c r="A88" s="8">
        <v>38</v>
      </c>
      <c r="B88" s="1" t="s">
        <v>184</v>
      </c>
      <c r="C88" s="2" t="s">
        <v>185</v>
      </c>
      <c r="D88" s="6">
        <v>1</v>
      </c>
      <c r="E88" s="1" t="s">
        <v>13</v>
      </c>
      <c r="H88" s="6">
        <f t="shared" si="2"/>
        <v>0</v>
      </c>
      <c r="I88" s="6">
        <f t="shared" si="3"/>
        <v>0</v>
      </c>
    </row>
    <row r="90" spans="1:9" ht="76.5">
      <c r="A90" s="8">
        <v>39</v>
      </c>
      <c r="B90" s="1" t="s">
        <v>186</v>
      </c>
      <c r="C90" s="2" t="s">
        <v>187</v>
      </c>
      <c r="D90" s="6">
        <v>1</v>
      </c>
      <c r="E90" s="1" t="s">
        <v>13</v>
      </c>
      <c r="H90" s="6">
        <f t="shared" si="2"/>
        <v>0</v>
      </c>
      <c r="I90" s="6">
        <f t="shared" si="3"/>
        <v>0</v>
      </c>
    </row>
    <row r="91" ht="51">
      <c r="C91" s="2" t="s">
        <v>188</v>
      </c>
    </row>
    <row r="93" spans="1:9" ht="76.5">
      <c r="A93" s="8">
        <v>40</v>
      </c>
      <c r="B93" s="1" t="s">
        <v>189</v>
      </c>
      <c r="C93" s="2" t="s">
        <v>190</v>
      </c>
      <c r="D93" s="6">
        <v>3</v>
      </c>
      <c r="E93" s="1" t="s">
        <v>13</v>
      </c>
      <c r="H93" s="6">
        <f t="shared" si="2"/>
        <v>0</v>
      </c>
      <c r="I93" s="6">
        <f t="shared" si="3"/>
        <v>0</v>
      </c>
    </row>
    <row r="94" ht="12.75">
      <c r="C94" s="2" t="s">
        <v>191</v>
      </c>
    </row>
    <row r="96" spans="1:9" ht="76.5">
      <c r="A96" s="8">
        <v>41</v>
      </c>
      <c r="B96" s="1" t="s">
        <v>192</v>
      </c>
      <c r="C96" s="2" t="s">
        <v>193</v>
      </c>
      <c r="D96" s="6">
        <v>3</v>
      </c>
      <c r="E96" s="1" t="s">
        <v>13</v>
      </c>
      <c r="H96" s="6">
        <f t="shared" si="2"/>
        <v>0</v>
      </c>
      <c r="I96" s="6">
        <f t="shared" si="3"/>
        <v>0</v>
      </c>
    </row>
    <row r="97" ht="12.75">
      <c r="C97" s="2" t="s">
        <v>194</v>
      </c>
    </row>
    <row r="99" spans="1:9" ht="51">
      <c r="A99" s="8">
        <v>42</v>
      </c>
      <c r="B99" s="1" t="s">
        <v>195</v>
      </c>
      <c r="C99" s="2" t="s">
        <v>196</v>
      </c>
      <c r="D99" s="6">
        <v>6</v>
      </c>
      <c r="E99" s="1" t="s">
        <v>13</v>
      </c>
      <c r="H99" s="6">
        <f t="shared" si="2"/>
        <v>0</v>
      </c>
      <c r="I99" s="6">
        <f t="shared" si="3"/>
        <v>0</v>
      </c>
    </row>
    <row r="101" spans="1:9" ht="76.5">
      <c r="A101" s="8">
        <v>43</v>
      </c>
      <c r="B101" s="1" t="s">
        <v>197</v>
      </c>
      <c r="C101" s="2" t="s">
        <v>198</v>
      </c>
      <c r="D101" s="6">
        <v>1</v>
      </c>
      <c r="E101" s="1" t="s">
        <v>13</v>
      </c>
      <c r="H101" s="6">
        <f t="shared" si="2"/>
        <v>0</v>
      </c>
      <c r="I101" s="6">
        <f t="shared" si="3"/>
        <v>0</v>
      </c>
    </row>
    <row r="102" ht="63.75">
      <c r="C102" s="2" t="s">
        <v>199</v>
      </c>
    </row>
    <row r="104" spans="1:9" ht="89.25">
      <c r="A104" s="8">
        <v>44</v>
      </c>
      <c r="B104" s="1" t="s">
        <v>200</v>
      </c>
      <c r="C104" s="2" t="s">
        <v>201</v>
      </c>
      <c r="D104" s="6">
        <v>1</v>
      </c>
      <c r="E104" s="1" t="s">
        <v>13</v>
      </c>
      <c r="H104" s="6">
        <f t="shared" si="2"/>
        <v>0</v>
      </c>
      <c r="I104" s="6">
        <f t="shared" si="3"/>
        <v>0</v>
      </c>
    </row>
    <row r="105" ht="76.5">
      <c r="C105" s="2" t="s">
        <v>202</v>
      </c>
    </row>
    <row r="106" ht="25.5">
      <c r="C106" s="2" t="s">
        <v>203</v>
      </c>
    </row>
    <row r="108" spans="1:9" ht="51">
      <c r="A108" s="8">
        <v>45</v>
      </c>
      <c r="B108" s="1" t="s">
        <v>204</v>
      </c>
      <c r="C108" s="2" t="s">
        <v>205</v>
      </c>
      <c r="D108" s="6">
        <v>2</v>
      </c>
      <c r="E108" s="1" t="s">
        <v>13</v>
      </c>
      <c r="H108" s="6">
        <f t="shared" si="2"/>
        <v>0</v>
      </c>
      <c r="I108" s="6">
        <f t="shared" si="3"/>
        <v>0</v>
      </c>
    </row>
    <row r="110" spans="1:9" ht="38.25">
      <c r="A110" s="8">
        <v>46</v>
      </c>
      <c r="B110" s="1" t="s">
        <v>206</v>
      </c>
      <c r="C110" s="2" t="s">
        <v>207</v>
      </c>
      <c r="D110" s="6">
        <v>3</v>
      </c>
      <c r="E110" s="1" t="s">
        <v>13</v>
      </c>
      <c r="H110" s="6">
        <f t="shared" si="2"/>
        <v>0</v>
      </c>
      <c r="I110" s="6">
        <f t="shared" si="3"/>
        <v>0</v>
      </c>
    </row>
    <row r="112" spans="1:9" ht="51">
      <c r="A112" s="8">
        <v>47</v>
      </c>
      <c r="B112" s="1" t="s">
        <v>208</v>
      </c>
      <c r="C112" s="2" t="s">
        <v>209</v>
      </c>
      <c r="D112" s="6">
        <v>2</v>
      </c>
      <c r="E112" s="1" t="s">
        <v>13</v>
      </c>
      <c r="H112" s="6">
        <f t="shared" si="2"/>
        <v>0</v>
      </c>
      <c r="I112" s="6">
        <f t="shared" si="3"/>
        <v>0</v>
      </c>
    </row>
    <row r="114" spans="1:9" ht="51">
      <c r="A114" s="8">
        <v>48</v>
      </c>
      <c r="B114" s="1" t="s">
        <v>210</v>
      </c>
      <c r="C114" s="2" t="s">
        <v>211</v>
      </c>
      <c r="D114" s="6">
        <v>1</v>
      </c>
      <c r="E114" s="1" t="s">
        <v>13</v>
      </c>
      <c r="H114" s="6">
        <f t="shared" si="2"/>
        <v>0</v>
      </c>
      <c r="I114" s="6">
        <f t="shared" si="3"/>
        <v>0</v>
      </c>
    </row>
    <row r="116" spans="1:9" ht="63.75">
      <c r="A116" s="8">
        <v>49</v>
      </c>
      <c r="B116" s="1" t="s">
        <v>212</v>
      </c>
      <c r="C116" s="2" t="s">
        <v>213</v>
      </c>
      <c r="D116" s="6">
        <v>1</v>
      </c>
      <c r="E116" s="1" t="s">
        <v>13</v>
      </c>
      <c r="H116" s="6">
        <f t="shared" si="2"/>
        <v>0</v>
      </c>
      <c r="I116" s="6">
        <f t="shared" si="3"/>
        <v>0</v>
      </c>
    </row>
    <row r="118" spans="1:9" ht="51">
      <c r="A118" s="8">
        <v>50</v>
      </c>
      <c r="B118" s="1" t="s">
        <v>214</v>
      </c>
      <c r="C118" s="2" t="s">
        <v>215</v>
      </c>
      <c r="D118" s="6">
        <v>3</v>
      </c>
      <c r="E118" s="1" t="s">
        <v>13</v>
      </c>
      <c r="H118" s="6">
        <f t="shared" si="2"/>
        <v>0</v>
      </c>
      <c r="I118" s="6">
        <f t="shared" si="3"/>
        <v>0</v>
      </c>
    </row>
    <row r="120" spans="1:9" ht="51">
      <c r="A120" s="8">
        <v>51</v>
      </c>
      <c r="B120" s="1" t="s">
        <v>216</v>
      </c>
      <c r="C120" s="2" t="s">
        <v>217</v>
      </c>
      <c r="D120" s="6">
        <v>3</v>
      </c>
      <c r="E120" s="1" t="s">
        <v>13</v>
      </c>
      <c r="H120" s="6">
        <f t="shared" si="2"/>
        <v>0</v>
      </c>
      <c r="I120" s="6">
        <f t="shared" si="3"/>
        <v>0</v>
      </c>
    </row>
    <row r="122" spans="1:9" ht="63.75">
      <c r="A122" s="8">
        <v>52</v>
      </c>
      <c r="B122" s="1" t="s">
        <v>218</v>
      </c>
      <c r="C122" s="2" t="s">
        <v>219</v>
      </c>
      <c r="D122" s="6">
        <v>3</v>
      </c>
      <c r="E122" s="1" t="s">
        <v>13</v>
      </c>
      <c r="H122" s="6">
        <f t="shared" si="2"/>
        <v>0</v>
      </c>
      <c r="I122" s="6">
        <f t="shared" si="3"/>
        <v>0</v>
      </c>
    </row>
    <row r="124" spans="1:9" ht="38.25">
      <c r="A124" s="8">
        <v>53</v>
      </c>
      <c r="B124" s="1" t="s">
        <v>220</v>
      </c>
      <c r="C124" s="2" t="s">
        <v>221</v>
      </c>
      <c r="D124" s="6">
        <v>2</v>
      </c>
      <c r="E124" s="1" t="s">
        <v>13</v>
      </c>
      <c r="F124" s="6">
        <v>0</v>
      </c>
      <c r="H124" s="6">
        <f t="shared" si="2"/>
        <v>0</v>
      </c>
      <c r="I124" s="6">
        <f t="shared" si="3"/>
        <v>0</v>
      </c>
    </row>
    <row r="126" spans="1:9" ht="25.5">
      <c r="A126" s="8">
        <v>54</v>
      </c>
      <c r="B126" s="1" t="s">
        <v>222</v>
      </c>
      <c r="C126" s="2" t="s">
        <v>223</v>
      </c>
      <c r="D126" s="6">
        <v>1</v>
      </c>
      <c r="E126" s="1" t="s">
        <v>13</v>
      </c>
      <c r="F126" s="6">
        <v>0</v>
      </c>
      <c r="H126" s="6">
        <f t="shared" si="2"/>
        <v>0</v>
      </c>
      <c r="I126" s="6">
        <f t="shared" si="3"/>
        <v>0</v>
      </c>
    </row>
    <row r="128" spans="1:9" ht="76.5">
      <c r="A128" s="8">
        <v>55</v>
      </c>
      <c r="B128" s="1" t="s">
        <v>224</v>
      </c>
      <c r="C128" s="2" t="s">
        <v>225</v>
      </c>
      <c r="D128" s="6">
        <v>6</v>
      </c>
      <c r="E128" s="1" t="s">
        <v>13</v>
      </c>
      <c r="H128" s="6">
        <f t="shared" si="2"/>
        <v>0</v>
      </c>
      <c r="I128" s="6">
        <f t="shared" si="3"/>
        <v>0</v>
      </c>
    </row>
    <row r="130" spans="1:9" ht="89.25">
      <c r="A130" s="8">
        <v>56</v>
      </c>
      <c r="B130" s="1" t="s">
        <v>226</v>
      </c>
      <c r="C130" s="2" t="s">
        <v>227</v>
      </c>
      <c r="D130" s="6">
        <v>1</v>
      </c>
      <c r="E130" s="1" t="s">
        <v>13</v>
      </c>
      <c r="H130" s="6">
        <f t="shared" si="2"/>
        <v>0</v>
      </c>
      <c r="I130" s="6">
        <f t="shared" si="3"/>
        <v>0</v>
      </c>
    </row>
    <row r="131" ht="25.5">
      <c r="C131" s="2" t="s">
        <v>228</v>
      </c>
    </row>
    <row r="133" spans="1:9" ht="89.25">
      <c r="A133" s="8">
        <v>57</v>
      </c>
      <c r="B133" s="1" t="s">
        <v>229</v>
      </c>
      <c r="C133" s="2" t="s">
        <v>230</v>
      </c>
      <c r="D133" s="6">
        <v>1</v>
      </c>
      <c r="E133" s="1" t="s">
        <v>13</v>
      </c>
      <c r="H133" s="6">
        <f aca="true" t="shared" si="4" ref="H131:H136">(D133*F133)</f>
        <v>0</v>
      </c>
      <c r="I133" s="6">
        <f aca="true" t="shared" si="5" ref="I131:I136">(D133*G133)</f>
        <v>0</v>
      </c>
    </row>
    <row r="134" ht="38.25">
      <c r="C134" s="2" t="s">
        <v>231</v>
      </c>
    </row>
    <row r="136" spans="1:9" ht="89.25">
      <c r="A136" s="8">
        <v>58</v>
      </c>
      <c r="B136" s="1" t="s">
        <v>232</v>
      </c>
      <c r="C136" s="2" t="s">
        <v>233</v>
      </c>
      <c r="D136" s="6">
        <v>1</v>
      </c>
      <c r="E136" s="1" t="s">
        <v>13</v>
      </c>
      <c r="H136" s="6">
        <f>(D136*F136)</f>
        <v>0</v>
      </c>
      <c r="I136" s="6">
        <f t="shared" si="5"/>
        <v>0</v>
      </c>
    </row>
    <row r="137" ht="12.75">
      <c r="C137" s="2" t="s">
        <v>234</v>
      </c>
    </row>
    <row r="139" spans="1:9" s="9" customFormat="1" ht="12.75">
      <c r="A139" s="7"/>
      <c r="B139" s="3"/>
      <c r="C139" s="3" t="s">
        <v>18</v>
      </c>
      <c r="D139" s="5"/>
      <c r="E139" s="3"/>
      <c r="F139" s="5"/>
      <c r="G139" s="5"/>
      <c r="H139" s="5">
        <f>(SUM(H2:H138))</f>
        <v>0</v>
      </c>
      <c r="I139" s="5">
        <f>(SUM(I2:I138))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2017-10-04T15:04:35Z</cp:lastPrinted>
  <dcterms:created xsi:type="dcterms:W3CDTF">2017-08-28T14:35:30Z</dcterms:created>
  <dcterms:modified xsi:type="dcterms:W3CDTF">2017-10-10T08:02:38Z</dcterms:modified>
  <cp:category/>
  <cp:version/>
  <cp:contentType/>
  <cp:contentStatus/>
</cp:coreProperties>
</file>